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00" windowWidth="14640" windowHeight="8205" tabRatio="821" activeTab="4"/>
  </bookViews>
  <sheets>
    <sheet name="し尿" sheetId="1" r:id="rId1"/>
    <sheet name="コミプラ" sheetId="2" r:id="rId2"/>
    <sheet name="焼却" sheetId="3" r:id="rId3"/>
    <sheet name="粗大" sheetId="4" r:id="rId4"/>
    <sheet name="高速堆肥化・資源化" sheetId="5" r:id="rId5"/>
    <sheet name="最終処分場" sheetId="6" r:id="rId6"/>
    <sheet name="浄化槽処理方式" sheetId="7" r:id="rId7"/>
    <sheet name="浄化槽事務所別" sheetId="8" r:id="rId8"/>
    <sheet name="浄化槽対象人員別" sheetId="9" r:id="rId9"/>
  </sheets>
  <definedNames>
    <definedName name="DH_し尿3">#REF!</definedName>
    <definedName name="DH_し尿31">#REF!</definedName>
    <definedName name="DH_し尿33">#REF!</definedName>
    <definedName name="_xlnm.Print_Titles" localSheetId="8">'浄化槽対象人員別'!$1:$1</definedName>
  </definedNames>
  <calcPr fullCalcOnLoad="1"/>
</workbook>
</file>

<file path=xl/comments7.xml><?xml version="1.0" encoding="utf-8"?>
<comments xmlns="http://schemas.openxmlformats.org/spreadsheetml/2006/main">
  <authors>
    <author>oa</author>
  </authors>
  <commentList>
    <comment ref="J60" authorId="0">
      <text>
        <r>
          <rPr>
            <b/>
            <sz val="9"/>
            <rFont val="ＭＳ Ｐゴシック"/>
            <family val="3"/>
          </rPr>
          <t>oa: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<sst xmlns="http://schemas.openxmlformats.org/spreadsheetml/2006/main" count="2146" uniqueCount="893">
  <si>
    <t>施設名称</t>
  </si>
  <si>
    <t>年間処理量(t/年度)</t>
  </si>
  <si>
    <t>炉型式</t>
  </si>
  <si>
    <t>処理能力(t/日)</t>
  </si>
  <si>
    <t>発電能力(kW)</t>
  </si>
  <si>
    <t>堆肥製造量(t/年度)</t>
  </si>
  <si>
    <t>資源回収量(t/年度)</t>
  </si>
  <si>
    <t>年間処理量</t>
  </si>
  <si>
    <t>し尿           (kl/年度)</t>
  </si>
  <si>
    <t>浄化槽汚泥   (kl/年度)</t>
  </si>
  <si>
    <t>その他      (kl/年度)</t>
  </si>
  <si>
    <t>汚水処理</t>
  </si>
  <si>
    <t>資源化能力(t/日)</t>
  </si>
  <si>
    <t>処理対象廃棄物</t>
  </si>
  <si>
    <t>地方公共団体名</t>
  </si>
  <si>
    <t>施設名</t>
  </si>
  <si>
    <t>焼却対象廃棄物</t>
  </si>
  <si>
    <t>処理方式</t>
  </si>
  <si>
    <t>炉数</t>
  </si>
  <si>
    <t>使用開始年度</t>
  </si>
  <si>
    <t>地方公共団体</t>
  </si>
  <si>
    <t>処理内容</t>
  </si>
  <si>
    <t>埋立場所</t>
  </si>
  <si>
    <t>埋立開始年度</t>
  </si>
  <si>
    <t>処理方法</t>
  </si>
  <si>
    <t>年間処理量
(t/年度)</t>
  </si>
  <si>
    <t>資源回収量
(t/年度)</t>
  </si>
  <si>
    <t>処理方式</t>
  </si>
  <si>
    <t>汚泥処理</t>
  </si>
  <si>
    <t>資源化処理</t>
  </si>
  <si>
    <t>汚水処理量
(m3/年度)</t>
  </si>
  <si>
    <t>計画最大汚水量(m3/日)</t>
  </si>
  <si>
    <t>23</t>
  </si>
  <si>
    <t>名古屋市</t>
  </si>
  <si>
    <t>名古屋市猪子石工場</t>
  </si>
  <si>
    <t xml:space="preserve">可燃ごみ 直搬ごみ 処理残渣 </t>
  </si>
  <si>
    <t xml:space="preserve">焼却 </t>
  </si>
  <si>
    <t xml:space="preserve">場内温水 場内蒸気 場外温水 場外蒸気 場内発電 場外発電 </t>
  </si>
  <si>
    <t>名古屋市山田工場</t>
  </si>
  <si>
    <t xml:space="preserve">場内温水 場内蒸気 場外温水 場内発電 場外発電 </t>
  </si>
  <si>
    <t xml:space="preserve">廃止 </t>
  </si>
  <si>
    <t>名古屋市南陽工場</t>
  </si>
  <si>
    <t>名古屋市富田工場</t>
  </si>
  <si>
    <t xml:space="preserve">可燃ごみ その他ごみ 直搬ごみ 処理残渣 </t>
  </si>
  <si>
    <t xml:space="preserve">場内温水 場内蒸気 場外蒸気 場内発電 場外発電 </t>
  </si>
  <si>
    <t>名古屋市五条川工場</t>
  </si>
  <si>
    <t xml:space="preserve">可燃ごみ 直搬ごみ </t>
  </si>
  <si>
    <t xml:space="preserve">場内温水 場内蒸気 場内発電 場外発電 </t>
  </si>
  <si>
    <t xml:space="preserve">溶融処理 </t>
  </si>
  <si>
    <t>豊橋市</t>
  </si>
  <si>
    <t>豊橋市資源化センター</t>
  </si>
  <si>
    <t xml:space="preserve">可燃ごみ </t>
  </si>
  <si>
    <t xml:space="preserve">利用無し </t>
  </si>
  <si>
    <t xml:space="preserve">薬剤処理 </t>
  </si>
  <si>
    <t>豊橋市資源化センターごみ処理施設</t>
  </si>
  <si>
    <t xml:space="preserve">ガス化溶融・改質 </t>
  </si>
  <si>
    <t xml:space="preserve">その他 </t>
  </si>
  <si>
    <t>岡崎市</t>
  </si>
  <si>
    <t>岡崎市中央クリーンセンターごみ焼却施設</t>
  </si>
  <si>
    <t xml:space="preserve">可燃ごみ 直搬ごみ 粗大ごみ 処理残渣 </t>
  </si>
  <si>
    <t xml:space="preserve">場内温水 場内蒸気 場内発電 </t>
  </si>
  <si>
    <t>岡崎市八帖クリーンセンターごみ焼却施設２号炉</t>
  </si>
  <si>
    <t>岡崎市八帖クリーンセンターごみ焼却施設１号炉</t>
  </si>
  <si>
    <t>一宮市</t>
  </si>
  <si>
    <t>一宮市環境センター</t>
  </si>
  <si>
    <t xml:space="preserve">可燃ごみ 処理残渣 </t>
  </si>
  <si>
    <t xml:space="preserve">場内温水 場外温水 場内発電 場外発電 </t>
  </si>
  <si>
    <t>半田市</t>
  </si>
  <si>
    <t>半田市クリーンセンター</t>
  </si>
  <si>
    <t xml:space="preserve">場内温水 場内蒸気 場外蒸気 </t>
  </si>
  <si>
    <t>春日井市</t>
  </si>
  <si>
    <t>春日井市クリーンセンター１、２号炉</t>
  </si>
  <si>
    <t xml:space="preserve">場内温水 場内蒸気 場外温水 場内発電 その他利用 </t>
  </si>
  <si>
    <t>春日井市クリーンセンター３、４号炉</t>
  </si>
  <si>
    <t>豊田市</t>
  </si>
  <si>
    <t>豊田市渡刈清掃工場</t>
  </si>
  <si>
    <t xml:space="preserve">場内温水 場外温水 </t>
  </si>
  <si>
    <t>安城市</t>
  </si>
  <si>
    <t>安城市環境クリーンセンター</t>
  </si>
  <si>
    <t xml:space="preserve">可燃ごみ 直搬ごみ 粗大ごみ </t>
  </si>
  <si>
    <t xml:space="preserve">場内温水 場内蒸気 場外温水 場外蒸気 場内発電 </t>
  </si>
  <si>
    <t>蒲郡市</t>
  </si>
  <si>
    <t>蒲郡市クリーンセンター</t>
  </si>
  <si>
    <t xml:space="preserve">ｾﾒﾝﾄ固化 </t>
  </si>
  <si>
    <t>犬山市</t>
  </si>
  <si>
    <t>犬山市都市美化センター</t>
  </si>
  <si>
    <t xml:space="preserve">場内温水 場内蒸気 </t>
  </si>
  <si>
    <t>尾西市</t>
  </si>
  <si>
    <t>尾西市じん芥焼却場</t>
  </si>
  <si>
    <t xml:space="preserve">場内温水 </t>
  </si>
  <si>
    <t>東海市</t>
  </si>
  <si>
    <t>東海市清掃センター</t>
  </si>
  <si>
    <t>知多市</t>
  </si>
  <si>
    <t>知多市清掃センター</t>
  </si>
  <si>
    <t xml:space="preserve">場内発電 </t>
  </si>
  <si>
    <t>田原市</t>
  </si>
  <si>
    <t>赤羽根環境センター</t>
  </si>
  <si>
    <t>田原リサイクルセンター</t>
  </si>
  <si>
    <t xml:space="preserve">場内温水 場内蒸気 その他利用 </t>
  </si>
  <si>
    <t xml:space="preserve">新設 </t>
  </si>
  <si>
    <t>渥美町</t>
  </si>
  <si>
    <t>渥美町清掃センター</t>
  </si>
  <si>
    <t>新城広域事務組合</t>
  </si>
  <si>
    <t>新城広域クリーンセンター</t>
  </si>
  <si>
    <t>東部知多衛生組合</t>
  </si>
  <si>
    <t>東部知多衛生組合東部知多クリーンセンター</t>
  </si>
  <si>
    <t xml:space="preserve">場内蒸気 場外蒸気 </t>
  </si>
  <si>
    <t>衣浦衛生組合</t>
  </si>
  <si>
    <t>衣浦衛生組合ごみ処理施設</t>
  </si>
  <si>
    <t>常滑武豊衛生組合</t>
  </si>
  <si>
    <t>豊川宝飯衛生組合</t>
  </si>
  <si>
    <t xml:space="preserve">場内温水 場外温水 場外蒸気 </t>
  </si>
  <si>
    <t xml:space="preserve">可燃ごみ 不燃ごみ その他ごみ 粗大ごみ 処理残渣 </t>
  </si>
  <si>
    <t xml:space="preserve">直接溶融 </t>
  </si>
  <si>
    <t>尾張東部衛生組合</t>
  </si>
  <si>
    <t xml:space="preserve">休止 </t>
  </si>
  <si>
    <t>尾張東部衛生組合晴丘センターごみ焼却施設</t>
  </si>
  <si>
    <t>海部津島環境事務組合</t>
  </si>
  <si>
    <t>海部津島環境事務組合塩田センター</t>
  </si>
  <si>
    <t>海部津島環境事務組合八穂クリーンセンター</t>
  </si>
  <si>
    <t xml:space="preserve">場内温水 場内蒸気 場外温水 場内発電 </t>
  </si>
  <si>
    <t>小牧岩倉衛生組合</t>
  </si>
  <si>
    <t>小牧岩倉衛生組合環境センター</t>
  </si>
  <si>
    <t>知多南部衛生組合</t>
  </si>
  <si>
    <t>知多南部衛生組合知多南部クリーンセンター（ごみ処理施設）</t>
  </si>
  <si>
    <t>刈谷知立環境組合</t>
  </si>
  <si>
    <t>刈谷知立環境組合クリーンセンター</t>
  </si>
  <si>
    <t>江南丹羽環境管理組合</t>
  </si>
  <si>
    <t>江南丹羽環境管理組合ごみ焼却施設</t>
  </si>
  <si>
    <t>北設衛生処理組合</t>
  </si>
  <si>
    <t>中田クリーンセンター</t>
  </si>
  <si>
    <t>西春日井郡東部衛生組合</t>
  </si>
  <si>
    <t>豊田加茂広域市町村圏事務処理組合</t>
  </si>
  <si>
    <t>豊田加茂清掃センター藤岡プラント</t>
  </si>
  <si>
    <t xml:space="preserve">可燃ごみ 粗大ごみ </t>
  </si>
  <si>
    <t>尾三衛生組合</t>
  </si>
  <si>
    <t>尾三衛生組合東郷美化センター</t>
  </si>
  <si>
    <t>西尾幡豆広域連合</t>
  </si>
  <si>
    <t>西尾幡豆クリーンセンター（焼却施設）</t>
  </si>
  <si>
    <t>稲沢中島広域事務組合</t>
  </si>
  <si>
    <t>稲沢中島広域事務組合環境事務所稲沢清掃工場</t>
  </si>
  <si>
    <t xml:space="preserve">可燃ごみ 不燃ごみ 直搬ごみ </t>
  </si>
  <si>
    <t xml:space="preserve">場内蒸気 場外温水 場内発電 場外発電 </t>
  </si>
  <si>
    <t>津島市</t>
  </si>
  <si>
    <t>津島市一般廃棄物最終処分場（鹿伏兎）</t>
  </si>
  <si>
    <t xml:space="preserve">生ごみ </t>
  </si>
  <si>
    <t>田原市リサイクルセンター</t>
  </si>
  <si>
    <t xml:space="preserve">直搬ごみ 粗大ごみ </t>
  </si>
  <si>
    <t xml:space="preserve">破砕 </t>
  </si>
  <si>
    <t>名古屋市大江破砕工場</t>
  </si>
  <si>
    <t xml:space="preserve">不燃ごみ 直搬ごみ 粗大ごみ </t>
  </si>
  <si>
    <t xml:space="preserve">粗大ごみ </t>
  </si>
  <si>
    <t xml:space="preserve">併用 </t>
  </si>
  <si>
    <t>一宮市粗大ごみ処理施設</t>
  </si>
  <si>
    <t xml:space="preserve">不燃ごみ 粗大ごみ </t>
  </si>
  <si>
    <t>半田市粗大ごみ処理施設</t>
  </si>
  <si>
    <t>尾西市粗大ごみ処理工場</t>
  </si>
  <si>
    <t xml:space="preserve">不燃ごみ 資源ごみ 直搬ごみ 粗大ごみ </t>
  </si>
  <si>
    <t xml:space="preserve">圧縮 </t>
  </si>
  <si>
    <t>衣浦衛生組合粗大ごみ処理施設</t>
  </si>
  <si>
    <t xml:space="preserve">可燃ごみ 不燃ごみ 粗大ごみ </t>
  </si>
  <si>
    <t>名古屋市港資源選別センター</t>
  </si>
  <si>
    <t xml:space="preserve">資源ごみ </t>
  </si>
  <si>
    <t xml:space="preserve">選別 </t>
  </si>
  <si>
    <t>名古屋市緑資源センター</t>
  </si>
  <si>
    <t xml:space="preserve">選別 圧縮梱包 </t>
  </si>
  <si>
    <t>名古屋市西資源センター</t>
  </si>
  <si>
    <t>豊橋市資源リサイクルセンター</t>
  </si>
  <si>
    <t xml:space="preserve">その他ごみ </t>
  </si>
  <si>
    <t>半田市資源回収センター</t>
  </si>
  <si>
    <t>春日井市リサイクルプラザ</t>
  </si>
  <si>
    <t>豊川市</t>
  </si>
  <si>
    <t>豊川市資源選別暫定施設</t>
  </si>
  <si>
    <t xml:space="preserve">不燃ごみ </t>
  </si>
  <si>
    <t>刈谷市</t>
  </si>
  <si>
    <t>刈谷市不燃物破砕処理施設</t>
  </si>
  <si>
    <t xml:space="preserve">不燃ごみ 資源ごみ </t>
  </si>
  <si>
    <t>安城市リサイクルプラザ</t>
  </si>
  <si>
    <t>安城市資源化センター</t>
  </si>
  <si>
    <t xml:space="preserve">圧縮梱包 </t>
  </si>
  <si>
    <t>安城市せん定枝リサイクルプラント</t>
  </si>
  <si>
    <t xml:space="preserve">堆肥化飼料化 </t>
  </si>
  <si>
    <t>蒲郡市リサイクルプラザ</t>
  </si>
  <si>
    <t>江南市</t>
  </si>
  <si>
    <t xml:space="preserve">直搬ごみ </t>
  </si>
  <si>
    <t xml:space="preserve">選別 その他 </t>
  </si>
  <si>
    <t>小牧市</t>
  </si>
  <si>
    <t>小牧市リサイクルプラザ</t>
  </si>
  <si>
    <t>新城市</t>
  </si>
  <si>
    <t>新城市自走式破砕機</t>
  </si>
  <si>
    <t>東海市リサイクルセンター</t>
  </si>
  <si>
    <t>知多市リサイクルプラザ</t>
  </si>
  <si>
    <t>岩倉市</t>
  </si>
  <si>
    <t>清掃事務所内簡易型空缶選別設備</t>
  </si>
  <si>
    <t>幸田町</t>
  </si>
  <si>
    <t>幸田町不燃物処理場</t>
  </si>
  <si>
    <t>小坂井町</t>
  </si>
  <si>
    <t>小坂井町不燃物破袋選別施設</t>
  </si>
  <si>
    <t xml:space="preserve">可燃ごみ 不燃ごみ 資源ごみ 直搬ごみ 粗大ごみ </t>
  </si>
  <si>
    <t xml:space="preserve">選別 圧縮梱包 その他 </t>
  </si>
  <si>
    <t>一色町</t>
  </si>
  <si>
    <t>岡崎市一般廃棄物最終処分場</t>
  </si>
  <si>
    <t>瀬戸市</t>
  </si>
  <si>
    <t>瀬戸市クリーンセンター</t>
  </si>
  <si>
    <t>西尾市</t>
  </si>
  <si>
    <t>新城市一般廃棄物最終処分場</t>
  </si>
  <si>
    <t>知立市</t>
  </si>
  <si>
    <t>木曽川町</t>
  </si>
  <si>
    <t>美和町</t>
  </si>
  <si>
    <t>蟹江町</t>
  </si>
  <si>
    <t>飛島村</t>
  </si>
  <si>
    <t>飛島村ごみ投棄場</t>
  </si>
  <si>
    <t>弥富町</t>
  </si>
  <si>
    <t>佐屋町</t>
  </si>
  <si>
    <t>八開村</t>
  </si>
  <si>
    <t>小原村</t>
  </si>
  <si>
    <t>豊田加茂清掃センター勘八不燃物処分場</t>
  </si>
  <si>
    <t>名古屋市愛岐処分場</t>
  </si>
  <si>
    <t xml:space="preserve">山間 </t>
  </si>
  <si>
    <t xml:space="preserve">不燃ごみ 直搬ごみ 粗大ごみ 破砕ごみ 焼却残渣 </t>
  </si>
  <si>
    <t>名古屋市守山南部処分場</t>
  </si>
  <si>
    <t xml:space="preserve">平地 </t>
  </si>
  <si>
    <t xml:space="preserve">埋立終了 </t>
  </si>
  <si>
    <t>名古屋市船見処分場</t>
  </si>
  <si>
    <t xml:space="preserve">その他ごみ 破砕ごみ 焼却残渣 </t>
  </si>
  <si>
    <t>名古屋市大清水処分場</t>
  </si>
  <si>
    <t xml:space="preserve">不燃ごみ 粗大ごみ 焼却残渣 </t>
  </si>
  <si>
    <t>第一処分場</t>
  </si>
  <si>
    <t xml:space="preserve">破砕ごみ 焼却残渣 </t>
  </si>
  <si>
    <t>豊橋市廃棄物最終処分場（高塚地区２工区）</t>
  </si>
  <si>
    <t xml:space="preserve">不燃ごみ その他ごみ 直搬ごみ 破砕ごみ 焼却残渣 </t>
  </si>
  <si>
    <t>豊橋市廃棄物最終処分場（高塚地区３工区）</t>
  </si>
  <si>
    <t>豊橋市廃棄物最終処分場（高塚地区１工区）</t>
  </si>
  <si>
    <t>豊橋市廃棄物最終処分場（坪の谷地区１工区）</t>
  </si>
  <si>
    <t>豊橋市廃棄物最終処分場（坪の谷地区２工区）</t>
  </si>
  <si>
    <t>岡崎市才栗不燃物埋立場</t>
  </si>
  <si>
    <t xml:space="preserve">直搬ごみ 破砕ごみ 焼却残渣 </t>
  </si>
  <si>
    <t>一宮市光明寺最終処分場</t>
  </si>
  <si>
    <t>一宮市大野最終処分場</t>
  </si>
  <si>
    <t>半田市一般廃棄物処理場</t>
  </si>
  <si>
    <t>春日井市一般廃棄物最終処分場</t>
  </si>
  <si>
    <t>春日井市一般廃棄物内津最終処分場</t>
  </si>
  <si>
    <t>豊川市一般廃棄物折橋最終処分場</t>
  </si>
  <si>
    <t xml:space="preserve">不燃ごみ 直搬ごみ </t>
  </si>
  <si>
    <t>豊川市一般廃棄物三月田最終処分場</t>
  </si>
  <si>
    <t xml:space="preserve">不燃ごみ 破砕ごみ </t>
  </si>
  <si>
    <t>豊川市一般廃棄物深田最終処分場</t>
  </si>
  <si>
    <t xml:space="preserve">不燃ごみ 直搬ごみ 破砕ごみ </t>
  </si>
  <si>
    <t>津島市一般廃棄物最終処分場（新開）</t>
  </si>
  <si>
    <t>碧南市</t>
  </si>
  <si>
    <t>碧南市西端地内一般廃棄物最終処分場</t>
  </si>
  <si>
    <t>刈谷市第２不燃物埋立場</t>
  </si>
  <si>
    <t xml:space="preserve">不燃ごみ 直搬ごみ 破砕ごみ 焼却残渣 </t>
  </si>
  <si>
    <t>刈谷市第１不燃物埋立場</t>
  </si>
  <si>
    <t>安城市一般廃棄物最終処分場</t>
  </si>
  <si>
    <t xml:space="preserve">不燃ごみ 直搬ごみ 焼却残渣 </t>
  </si>
  <si>
    <t>西尾市貝吹地区一般廃棄物最終処分場</t>
  </si>
  <si>
    <t xml:space="preserve">不燃ごみ 直搬ごみ 粗大ごみ 焼却残渣 </t>
  </si>
  <si>
    <t>西尾市平原地区一般廃棄物最終処分場</t>
  </si>
  <si>
    <t xml:space="preserve">その他ごみ 焼却残渣 </t>
  </si>
  <si>
    <t>蒲郡市一般廃棄物最終処分場</t>
  </si>
  <si>
    <t>蒲郡市一色不燃物最終処分場</t>
  </si>
  <si>
    <t>犬山市八曽一般廃棄物最終処分場</t>
  </si>
  <si>
    <t>常滑市</t>
  </si>
  <si>
    <t>常滑市一般廃棄物最終処分場</t>
  </si>
  <si>
    <t>江南市一般廃棄物最終処分場</t>
  </si>
  <si>
    <t>新城市一般廃棄物矢部埋立処分場</t>
  </si>
  <si>
    <t>東海市大狭間最終処分場</t>
  </si>
  <si>
    <t>東海市東犬久利最終処分場</t>
  </si>
  <si>
    <t>知立市第２不燃物処理場</t>
  </si>
  <si>
    <t>高浜市</t>
  </si>
  <si>
    <t>高浜市不燃物埋立場</t>
  </si>
  <si>
    <t>田原市一般廃棄物最終処分場（リサイクルセンター併設）</t>
  </si>
  <si>
    <t xml:space="preserve">混合ごみ 破砕ごみ </t>
  </si>
  <si>
    <t>田原市東部最終処分場（破砕施設併設）</t>
  </si>
  <si>
    <t xml:space="preserve">不燃ごみ 資源ごみ その他ごみ 粗大ごみ </t>
  </si>
  <si>
    <t>七宝町</t>
  </si>
  <si>
    <t>七宝町一般廃棄物最終処分場（安松）</t>
  </si>
  <si>
    <t xml:space="preserve">不燃ごみ その他ごみ 粗大ごみ </t>
  </si>
  <si>
    <t>東溝口一般廃棄物最終処分場</t>
  </si>
  <si>
    <t xml:space="preserve">焼却残渣 </t>
  </si>
  <si>
    <t>美和町一般廃棄物最終処分場</t>
  </si>
  <si>
    <t>十四山村</t>
  </si>
  <si>
    <t>十四山村一般廃棄物（ガレキ）埋立処分場</t>
  </si>
  <si>
    <t xml:space="preserve">不燃ごみ その他ごみ </t>
  </si>
  <si>
    <t>十四山村一般廃棄物（家庭ごみ）埋立処分場</t>
  </si>
  <si>
    <t>飛島村一般廃棄物処分場</t>
  </si>
  <si>
    <t>弥富町鍋田最終処分場</t>
  </si>
  <si>
    <t xml:space="preserve">不燃ごみ その他ごみ 粗大ごみ 破砕ごみ </t>
  </si>
  <si>
    <t>立田村</t>
  </si>
  <si>
    <t>立田村雀ヶ森最終処分場</t>
  </si>
  <si>
    <t>南知多町</t>
  </si>
  <si>
    <t>南知多町日間賀島不燃物埋立地</t>
  </si>
  <si>
    <t>南知多町篠島不燃物埋立地</t>
  </si>
  <si>
    <t xml:space="preserve">海面 </t>
  </si>
  <si>
    <t>武豊町</t>
  </si>
  <si>
    <t>武豊町一般廃棄物最終処分場</t>
  </si>
  <si>
    <t>一色町佐久島不燃物処理場</t>
  </si>
  <si>
    <t>一色町一般廃棄物最終処分場</t>
  </si>
  <si>
    <t>吉良町</t>
  </si>
  <si>
    <t>吉良町饗庭一般廃棄物最終処分場</t>
  </si>
  <si>
    <t>幡豆町</t>
  </si>
  <si>
    <t>幡豆町不燃物処分場（小野ヶ谷）</t>
  </si>
  <si>
    <t>幡豆町一般廃棄物最終処分場（鳥羽）</t>
  </si>
  <si>
    <t>額田町</t>
  </si>
  <si>
    <t>額田町一般廃棄物埋立処理場</t>
  </si>
  <si>
    <t>額田町一般廃棄物最終処分場</t>
  </si>
  <si>
    <t xml:space="preserve">破砕ごみ </t>
  </si>
  <si>
    <t>三好町</t>
  </si>
  <si>
    <t>三好町不燃物埋立処分場</t>
  </si>
  <si>
    <t>旭町</t>
  </si>
  <si>
    <t>旭町不燃物最終処分場</t>
  </si>
  <si>
    <t>鳳来町</t>
  </si>
  <si>
    <t>鳳来町一般廃棄物管理型埋立処分地</t>
  </si>
  <si>
    <t>作手村</t>
  </si>
  <si>
    <t>作手村一般廃棄物最終処分場</t>
  </si>
  <si>
    <t xml:space="preserve">埋立前 </t>
  </si>
  <si>
    <t>音羽町</t>
  </si>
  <si>
    <t>音羽町一般廃棄物埋立処分場</t>
  </si>
  <si>
    <t xml:space="preserve">不燃ごみ 破砕ごみ 焼却残渣 </t>
  </si>
  <si>
    <t>一宮町</t>
  </si>
  <si>
    <t>一宮町一般廃棄物最終処分場</t>
  </si>
  <si>
    <t>小坂井町一般廃棄物最終処分場</t>
  </si>
  <si>
    <t>御津町</t>
  </si>
  <si>
    <t>御津町一般廃棄物最終処分場</t>
  </si>
  <si>
    <t>渥美町一般廃棄物最終処分場</t>
  </si>
  <si>
    <t>新城広域事務組合一般廃棄物埋立処分地</t>
  </si>
  <si>
    <t>東部知多衛生組合洲崎最終処分場</t>
  </si>
  <si>
    <t>東部知多衛生組合葭野最終処分場</t>
  </si>
  <si>
    <t>常滑武豊衛生組合一般廃棄物最終処分場</t>
  </si>
  <si>
    <t>豊川宝飯衛生組合焼却灰最終処分場</t>
  </si>
  <si>
    <t>豊川宝飯衛生組合一宮焼却灰最終処分場</t>
  </si>
  <si>
    <t>尾張東部衛生組合一般廃棄物最終処分場</t>
  </si>
  <si>
    <t>海部津島環境事務組合八開処分場</t>
  </si>
  <si>
    <t>小牧岩倉衛生組合環境センター処分場</t>
  </si>
  <si>
    <t>知多南部衛生組合一般廃棄物最終処分場</t>
  </si>
  <si>
    <t>江南丹羽環境管理組合最終処分場</t>
  </si>
  <si>
    <t>北設広域事務組合</t>
  </si>
  <si>
    <t>北設広域事務組合　中田クリーンセンター埋立処分場</t>
  </si>
  <si>
    <t>北設広域事務組合　滝の入最終処分場</t>
  </si>
  <si>
    <t>西春日井郡東部衛生組合藤岡最終処分場</t>
  </si>
  <si>
    <t>尾三衛生組合埋立処分場（折戸）</t>
  </si>
  <si>
    <t>尾三衛生組合埋立処分場（三本木）</t>
  </si>
  <si>
    <t>名古屋市港作業場（山崎し尿処理施設）</t>
  </si>
  <si>
    <t xml:space="preserve">し尿 浄化槽汚泥 </t>
  </si>
  <si>
    <t xml:space="preserve">し尿 浄化槽汚泥 その他 </t>
  </si>
  <si>
    <t xml:space="preserve">脱水 </t>
  </si>
  <si>
    <t>岡崎市八帖クリーンセンターし尿処理施設</t>
  </si>
  <si>
    <t xml:space="preserve">脱水 乾燥 焼却 </t>
  </si>
  <si>
    <t>一宮市第1衛生処理場</t>
  </si>
  <si>
    <t xml:space="preserve">し尿 </t>
  </si>
  <si>
    <t xml:space="preserve">浄化槽汚泥 </t>
  </si>
  <si>
    <t>春日井市衛生プラント</t>
  </si>
  <si>
    <t>刈谷市し尿処理場</t>
  </si>
  <si>
    <t>刈谷市環境センター</t>
  </si>
  <si>
    <t xml:space="preserve">脱水 焼却 </t>
  </si>
  <si>
    <t xml:space="preserve">堆肥化 </t>
  </si>
  <si>
    <t>尾西市し尿処理場</t>
  </si>
  <si>
    <t>小牧市し尿浄化槽汚泥処理施設</t>
  </si>
  <si>
    <t>小牧市クリーンセンター</t>
  </si>
  <si>
    <t>愛北広域事務組合</t>
  </si>
  <si>
    <t>愛北広域事務組合愛北クリーンセンター</t>
  </si>
  <si>
    <t>中部知多衛生組合</t>
  </si>
  <si>
    <t>中部知多衛生組合し尿処理施設</t>
  </si>
  <si>
    <t>新城広域事務組合新城清掃センター</t>
  </si>
  <si>
    <t>東部知多衛生組合東部知多浄化センター</t>
  </si>
  <si>
    <t>衣浦衛生組合し尿処理施設</t>
  </si>
  <si>
    <t>蒲郡市幸田町衛生組合</t>
  </si>
  <si>
    <t>蒲郡市幸田町衛生組合清幸園衛生処理場</t>
  </si>
  <si>
    <t>豊川宝飯衛生組合処理場</t>
  </si>
  <si>
    <t>逢妻衛生処理組合</t>
  </si>
  <si>
    <t>逢妻衛生処理組合し尿処理施設</t>
  </si>
  <si>
    <t xml:space="preserve">乾燥 </t>
  </si>
  <si>
    <t>西知多厚生組合</t>
  </si>
  <si>
    <t>西知多厚生組合衛生センター</t>
  </si>
  <si>
    <t>し尿処理施設</t>
  </si>
  <si>
    <t>田原渥美清掃施設組合</t>
  </si>
  <si>
    <t>海部津島環境事務組合新開センター</t>
  </si>
  <si>
    <t>海部津島環境事務組合上野センター</t>
  </si>
  <si>
    <t>知多南部衛生組合知多南部衛生センター</t>
  </si>
  <si>
    <t>尾張旭市長久手町衛生組合</t>
  </si>
  <si>
    <t>尾張旭市長久手町衛生組合（香流苑）</t>
  </si>
  <si>
    <t>尾張旭市長久手町衛生組合（昭和苑）</t>
  </si>
  <si>
    <t>松戸クリーンセンター</t>
  </si>
  <si>
    <t xml:space="preserve">脱水 乾燥 </t>
  </si>
  <si>
    <t>西春日井郡東部衛生組合鴨田エコパーク</t>
  </si>
  <si>
    <t xml:space="preserve">し尿 浄化槽汚泥 有機性廃棄物 </t>
  </si>
  <si>
    <t xml:space="preserve">メタン発酵 堆肥化 </t>
  </si>
  <si>
    <t>豊田加茂清掃ｾﾝﾀｰ砂川衛生ﾌﾟﾗﾝﾄ</t>
  </si>
  <si>
    <t>日東衛生組合</t>
  </si>
  <si>
    <t>日東衛生組合し尿処理施設日進美化センター</t>
  </si>
  <si>
    <t>五条広域事務組合</t>
  </si>
  <si>
    <t>汚泥再生処理センター（仮称）</t>
  </si>
  <si>
    <t>西尾幡豆浄化センター</t>
  </si>
  <si>
    <t>稲沢中島広域事務組合環境事務所平和処理場</t>
  </si>
  <si>
    <t>稲沢中島広域事務組合平和処理場</t>
  </si>
  <si>
    <t>豊橋市植田地域し尿処理施設</t>
  </si>
  <si>
    <t xml:space="preserve">長時間ばっ気 </t>
  </si>
  <si>
    <t>豊橋市天津地域し尿処理施設</t>
  </si>
  <si>
    <t>豊橋市杉山御園処理場</t>
  </si>
  <si>
    <t xml:space="preserve">生物学的脱窒素 </t>
  </si>
  <si>
    <t>津島市青塚浄化センター</t>
  </si>
  <si>
    <t xml:space="preserve">接触ばっ気 </t>
  </si>
  <si>
    <t>津島市こがね浄化センター</t>
  </si>
  <si>
    <t>津島市宇治浄化センター</t>
  </si>
  <si>
    <t xml:space="preserve">回分式活性汚泥 </t>
  </si>
  <si>
    <t>津島市百島浄化センター</t>
  </si>
  <si>
    <t>豊田市幸穂台浄化センター</t>
  </si>
  <si>
    <t>豊田市柳川瀬浄化センター</t>
  </si>
  <si>
    <t>平和町</t>
  </si>
  <si>
    <t>平六コミプラ浄化センター</t>
  </si>
  <si>
    <t>蟹江南クリーンセンター</t>
  </si>
  <si>
    <t>楽荘浄化センター</t>
  </si>
  <si>
    <t>佐屋中央クリーンセンター</t>
  </si>
  <si>
    <t>永和台クリーンセンター</t>
  </si>
  <si>
    <t>佐織町</t>
  </si>
  <si>
    <t>東八幡団地コミュニティ・プラント</t>
  </si>
  <si>
    <t>西八幡団地浄化センター</t>
  </si>
  <si>
    <t>諸桑団地コミュティ・プラント</t>
  </si>
  <si>
    <t>三好町平池浄化センター</t>
  </si>
  <si>
    <t>三好町明知上浄化センター</t>
  </si>
  <si>
    <t>渥美コミニティ・プラント</t>
  </si>
  <si>
    <t>標準脱窒素処理方式（旧低二段）</t>
  </si>
  <si>
    <t>標準脱窒素処理方式（旧低二段）＋その他</t>
  </si>
  <si>
    <t xml:space="preserve">高負荷脱窒素処理方式 </t>
  </si>
  <si>
    <t xml:space="preserve">下水投入方式 </t>
  </si>
  <si>
    <t xml:space="preserve">嫌気性消化・活性汚泥処理方式 </t>
  </si>
  <si>
    <t xml:space="preserve">高負荷脱窒素処理方式＋膜分離処理方式＋下水投入方式 </t>
  </si>
  <si>
    <t xml:space="preserve">嫌気性消化・活性汚泥処理方式＋下水投入方式 </t>
  </si>
  <si>
    <t xml:space="preserve">浄化槽汚泥専用方式 </t>
  </si>
  <si>
    <t xml:space="preserve">高負荷脱窒素処理方式＋膜分離処理方式 </t>
  </si>
  <si>
    <t xml:space="preserve">標準脱窒素処理方式（旧低二段）＋浄化槽汚泥専用方式 </t>
  </si>
  <si>
    <t xml:space="preserve">好気性消化・活性汚泥処理方式 </t>
  </si>
  <si>
    <t xml:space="preserve">浄化槽汚泥専用処理方式 </t>
  </si>
  <si>
    <t>昭和55年度</t>
  </si>
  <si>
    <t>昭和63年度</t>
  </si>
  <si>
    <t>昭和62年度</t>
  </si>
  <si>
    <t>昭和37年度</t>
  </si>
  <si>
    <t>平成16年度</t>
  </si>
  <si>
    <t>昭和53年度</t>
  </si>
  <si>
    <t>昭和60年度</t>
  </si>
  <si>
    <t>昭和49年度</t>
  </si>
  <si>
    <t>昭和58年度</t>
  </si>
  <si>
    <t>平成12年度</t>
  </si>
  <si>
    <t>昭和56年度</t>
  </si>
  <si>
    <t>平成10年度</t>
  </si>
  <si>
    <t>昭和50年度</t>
  </si>
  <si>
    <t>昭和54年度</t>
  </si>
  <si>
    <t>平成元年度</t>
  </si>
  <si>
    <t>平成17年度</t>
  </si>
  <si>
    <t>平成18年度</t>
  </si>
  <si>
    <t>昭和48年度</t>
  </si>
  <si>
    <t>備考</t>
  </si>
  <si>
    <t>平成 6年度</t>
  </si>
  <si>
    <t>平成 4年度</t>
  </si>
  <si>
    <t>平成 8年度</t>
  </si>
  <si>
    <t>平成 5年度</t>
  </si>
  <si>
    <t>平成 7年度</t>
  </si>
  <si>
    <t>平成 9年度</t>
  </si>
  <si>
    <t>番号</t>
  </si>
  <si>
    <t>使用開始年度</t>
  </si>
  <si>
    <t>２　廃棄物処理施設の整備状況</t>
  </si>
  <si>
    <t>（１）し尿関係</t>
  </si>
  <si>
    <t>　　ア　し尿処理施設１／２</t>
  </si>
  <si>
    <t>　　ア　し尿処理施設２／２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</si>
  <si>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</si>
  <si>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</si>
  <si>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</si>
  <si>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</si>
  <si>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</si>
  <si>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</si>
  <si>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</si>
  <si>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</si>
  <si>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</si>
  <si>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</si>
  <si>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</si>
  <si>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</si>
  <si>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</si>
  <si>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</si>
  <si>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</si>
  <si>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</si>
  <si>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</si>
  <si>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</si>
  <si>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昭和52年度</t>
  </si>
  <si>
    <t>平成14年度</t>
  </si>
  <si>
    <t>平成11年度</t>
  </si>
  <si>
    <t>平成15年度</t>
  </si>
  <si>
    <t>平成2年度</t>
  </si>
  <si>
    <t>平成13年度</t>
  </si>
  <si>
    <t>市町村名</t>
  </si>
  <si>
    <t>　　イ　コミュニティ・プラント</t>
  </si>
  <si>
    <t>（仮）豊田市新清掃工場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</si>
  <si>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</si>
  <si>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</si>
  <si>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</si>
  <si>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</si>
  <si>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</si>
  <si>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</si>
  <si>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</si>
  <si>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</si>
  <si>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</si>
  <si>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</si>
  <si>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</si>
  <si>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</si>
  <si>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</si>
  <si>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</si>
  <si>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</si>
  <si>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</si>
  <si>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</si>
  <si>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</si>
  <si>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</si>
  <si>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</si>
  <si>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</si>
  <si>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</si>
  <si>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</si>
  <si>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</si>
  <si>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</si>
  <si>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</si>
  <si>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</si>
  <si>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</si>
  <si>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</si>
  <si>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</si>
  <si>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</si>
  <si>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</si>
  <si>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</si>
  <si>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</si>
  <si>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</si>
  <si>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</si>
  <si>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</si>
  <si>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</si>
  <si>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</si>
  <si>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</si>
  <si>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</si>
  <si>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</si>
  <si>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構成市町村</t>
  </si>
  <si>
    <t>平成 3年度</t>
  </si>
  <si>
    <t>平成19年度</t>
  </si>
  <si>
    <t>昭和51年度</t>
  </si>
  <si>
    <t>昭和59年度</t>
  </si>
  <si>
    <t>昭和61年度</t>
  </si>
  <si>
    <t>昭和57年度</t>
  </si>
  <si>
    <t>新城市
鳳来町
作手村</t>
  </si>
  <si>
    <t>大府市
豊明市
阿久比町
東浦町</t>
  </si>
  <si>
    <t>碧南市
高浜市</t>
  </si>
  <si>
    <t>常滑市
武豊町</t>
  </si>
  <si>
    <t>豊川市
音羽町
一宮町
小坂井町
御津町</t>
  </si>
  <si>
    <t>瀬戸市
尾張旭市
長久手町</t>
  </si>
  <si>
    <t>津島市
七宝町
美和町
大治町
蟹江町
十四山村
飛島村
弥富町
佐屋町
立田村
八開村
佐織町</t>
  </si>
  <si>
    <t>小牧市
岩倉市</t>
  </si>
  <si>
    <t>南知多町
美浜町</t>
  </si>
  <si>
    <t>刈谷市
知立市</t>
  </si>
  <si>
    <t>江南市
大口町
扶桑町</t>
  </si>
  <si>
    <t>設楽町
東栄町
豊根村
津具村
富山村
稲武町
長野県根羽村</t>
  </si>
  <si>
    <t>豊山町
師勝町
西春町</t>
  </si>
  <si>
    <t>豊田市
藤岡町
小原村
足助町
下山村
旭町</t>
  </si>
  <si>
    <t>日進市
東郷町
三好町</t>
  </si>
  <si>
    <t>西尾市
一色町
吉良町
幡豆町</t>
  </si>
  <si>
    <t>稲沢市
平和町
祖父江町</t>
  </si>
  <si>
    <t xml:space="preserve">ストーカ式 </t>
  </si>
  <si>
    <t xml:space="preserve">流動床式 </t>
  </si>
  <si>
    <t>回転式</t>
  </si>
  <si>
    <t xml:space="preserve">シャフト式 </t>
  </si>
  <si>
    <t xml:space="preserve">全連続運転 </t>
  </si>
  <si>
    <t xml:space="preserve">准連続運転 </t>
  </si>
  <si>
    <t xml:space="preserve">バッチ運転 </t>
  </si>
  <si>
    <t>バッチ運転</t>
  </si>
  <si>
    <t>備　考</t>
  </si>
  <si>
    <t>（２）ごみ関係</t>
  </si>
  <si>
    <t>　　ア　焼却施設１／２</t>
  </si>
  <si>
    <t>　　ア　焼却施設２／２</t>
  </si>
  <si>
    <t>年間処理量
(t/年度)</t>
  </si>
  <si>
    <t>資源化量
(t/年度)</t>
  </si>
  <si>
    <t>余熱利用の状況</t>
  </si>
  <si>
    <t>灰処理設備の
有無（飛灰）</t>
  </si>
  <si>
    <t>1</t>
  </si>
  <si>
    <t>2</t>
  </si>
  <si>
    <t>春日井市</t>
  </si>
  <si>
    <t>豊川宝飯衛生組合清掃工場　5､6号炉</t>
  </si>
  <si>
    <t xml:space="preserve">場内発電　その他利用 </t>
  </si>
  <si>
    <t>西春日井郡東部衛生組合環境美化センター
２号炉</t>
  </si>
  <si>
    <t>西春日井郡東部衛生組合環境美化センター
１号炉</t>
  </si>
  <si>
    <t>事業主体名
（地方公共団体名）</t>
  </si>
  <si>
    <t>処理能力
(t/日)</t>
  </si>
  <si>
    <t>施設の
種類</t>
  </si>
  <si>
    <t xml:space="preserve">ｾﾒﾝﾄ固化 
薬剤処理 </t>
  </si>
  <si>
    <t xml:space="preserve">薬剤処理 
溶融処理 </t>
  </si>
  <si>
    <t xml:space="preserve">ｾﾒﾝﾄ固化 
薬剤処理 
溶融処理 </t>
  </si>
  <si>
    <t xml:space="preserve">ｾﾒﾝﾄ固化 
薬剤処理 </t>
  </si>
  <si>
    <t xml:space="preserve">ｾﾒﾝﾄ固化 
薬剤処理 </t>
  </si>
  <si>
    <t>灰処理設備の
有無
（焼却灰）</t>
  </si>
  <si>
    <t>発電効率（％）</t>
  </si>
  <si>
    <t>総発電量
(MWh)</t>
  </si>
  <si>
    <t>常滑武豊衛生組合クリーンセンター
ごみ処理施設</t>
  </si>
  <si>
    <t>尾張東部衛生組合晴丘センター
熱分解溶融処理施設</t>
  </si>
  <si>
    <t>施設の
種類</t>
  </si>
  <si>
    <t>－</t>
  </si>
  <si>
    <t>－</t>
  </si>
  <si>
    <t xml:space="preserve">ストーカ式 </t>
  </si>
  <si>
    <t>平成14年度</t>
  </si>
  <si>
    <t>昭和55年度</t>
  </si>
  <si>
    <t>昭和59年度</t>
  </si>
  <si>
    <t>昭和53年度</t>
  </si>
  <si>
    <t>昭和63年度</t>
  </si>
  <si>
    <t>平成 2年度</t>
  </si>
  <si>
    <t>平成13年度</t>
  </si>
  <si>
    <t>昭和61年度</t>
  </si>
  <si>
    <t>昭和57年度</t>
  </si>
  <si>
    <t>平成11年度</t>
  </si>
  <si>
    <t>江南丹羽環境管理組合
　粗大ごみ処理施設</t>
  </si>
  <si>
    <t>海部津島環境事務組合
　八穂クリーンセンター</t>
  </si>
  <si>
    <t>海部津島環境事務組合塩田センター
　前処理施設</t>
  </si>
  <si>
    <t>尾張東部衛生組合晴丘センター
　粗大ごみ処理施設</t>
  </si>
  <si>
    <t>常滑武豊衛生組合クリーンセンター
　粗大ごみ処理施設</t>
  </si>
  <si>
    <t>東部知多衛生組合クリーンセンター
　粗大ごみ処理施設</t>
  </si>
  <si>
    <t>名古屋市愛岐処分場
　小規模破砕設備</t>
  </si>
  <si>
    <t>田原市東部最終処分場
　前処理施設</t>
  </si>
  <si>
    <t>春日井市クリーンセンター
　粗大ごみ処理施設</t>
  </si>
  <si>
    <t>西春日井郡東部衛生組合
　環境美化センター</t>
  </si>
  <si>
    <t>稲沢中島広域事務組合環境事務所
　稲沢清掃工場</t>
  </si>
  <si>
    <t>　　イ　粗大ごみ処理施設</t>
  </si>
  <si>
    <t>(注）処理方式の「併用」は、可燃性粗大ごみ、不燃性粗大ごみを併せて破砕(粉砕）する施設をいう。</t>
  </si>
  <si>
    <t>昭和62年度</t>
  </si>
  <si>
    <t>平成10年度</t>
  </si>
  <si>
    <t>平成12年度</t>
  </si>
  <si>
    <t>平成16年度</t>
  </si>
  <si>
    <t>昭和47年度</t>
  </si>
  <si>
    <t>昭和47年度</t>
  </si>
  <si>
    <t>岡崎市中央クリーンセンター
　リサイクルプラザ</t>
  </si>
  <si>
    <t>岡崎市中央クリーンセンター
　有害ごみ処理施設</t>
  </si>
  <si>
    <t>江南市一般廃棄物最終処分場内
　不燃物破砕施設</t>
  </si>
  <si>
    <t>衣浦衛生組合リサイクルプラザ
及び廃発泡スチロール減容施設</t>
  </si>
  <si>
    <t>知多南部衛生組合知多南部クリーンセンター（リサイクルプラザ）</t>
  </si>
  <si>
    <t>海部津島環境事務組合
　八穂クリーンセンター</t>
  </si>
  <si>
    <t>北設衛生処理組合
　中田クリーンセンター</t>
  </si>
  <si>
    <t>尾三衛生組合
　東郷美化センターリサイクルプラザ</t>
  </si>
  <si>
    <t>西尾幡豆クリーンセンター
　（リサイクル施設）</t>
  </si>
  <si>
    <t>　　ウ　高速堆肥化施設</t>
  </si>
  <si>
    <t>　　エ　資源化施設</t>
  </si>
  <si>
    <t>昭和49年度</t>
  </si>
  <si>
    <t>昭和58年度</t>
  </si>
  <si>
    <t>昭和60年度</t>
  </si>
  <si>
    <t>昭和56年度</t>
  </si>
  <si>
    <t>昭和17年度</t>
  </si>
  <si>
    <t>昭和51年度</t>
  </si>
  <si>
    <t>昭和48年度</t>
  </si>
  <si>
    <t>平成元年度</t>
  </si>
  <si>
    <t>埋立容量
(m3/年度)</t>
  </si>
  <si>
    <t>残余容量
(m3)</t>
  </si>
  <si>
    <t>埋立地面積
(m2)</t>
  </si>
  <si>
    <t>全体容積
(m3)</t>
  </si>
  <si>
    <t>平成 8年度</t>
  </si>
  <si>
    <t>平成 4年度</t>
  </si>
  <si>
    <t>平成 3年度</t>
  </si>
  <si>
    <t>平成 8年度</t>
  </si>
  <si>
    <t>平成 9年度</t>
  </si>
  <si>
    <t>平成 6年度</t>
  </si>
  <si>
    <t>平成 4年度</t>
  </si>
  <si>
    <t>平成 7年度</t>
  </si>
  <si>
    <t>平成 2年度</t>
  </si>
  <si>
    <t>　　オ　最終処分場１／２</t>
  </si>
  <si>
    <t>　　オ　最終処分場２／２</t>
  </si>
  <si>
    <t>平成3,4年度</t>
  </si>
  <si>
    <t>31</t>
  </si>
  <si>
    <t>32</t>
  </si>
  <si>
    <t>計</t>
  </si>
  <si>
    <t>豊川宝飯衛生組合清掃工場　1､3号炉</t>
  </si>
  <si>
    <t>処理能力
(kL/日)</t>
  </si>
  <si>
    <t>１</t>
  </si>
  <si>
    <t>2</t>
  </si>
  <si>
    <t>市町村・
一部事務組合名</t>
  </si>
  <si>
    <t>犬山市
江南市
岩倉市
大口町
扶桑町</t>
  </si>
  <si>
    <t>半田市
常滑市
武豊町</t>
  </si>
  <si>
    <t>蒲郡市
幸田町</t>
  </si>
  <si>
    <t>豊川市
音羽町
一宮町
小坂井町
御津町</t>
  </si>
  <si>
    <t>豊田市
知立市</t>
  </si>
  <si>
    <t>東海市
知多市</t>
  </si>
  <si>
    <t>田原市
渥美町</t>
  </si>
  <si>
    <t>津島市　七宝町
美和町　大治町
蟹江町　十四山村
飛島村　弥富町
佐屋町　立田村
八開村　佐織町</t>
  </si>
  <si>
    <t>尾張旭市
長久手町</t>
  </si>
  <si>
    <t>設楽町　東栄町
豊根村　津具村
富山村　稲武町
長野県根羽村</t>
  </si>
  <si>
    <t>豊田市　三好町
藤岡町　小原村
足助町　下山村
旭町</t>
  </si>
  <si>
    <t>日進市
東郷町</t>
  </si>
  <si>
    <t>西枇杷島町
春日町
清洲町
新川町
甚目寺町</t>
  </si>
  <si>
    <t>西尾市
一色町
吉良町
幡豆町</t>
  </si>
  <si>
    <t>稲沢市
祖父江町
平和町</t>
  </si>
  <si>
    <t>グリーンサイトジャパン(株）（田原市）</t>
  </si>
  <si>
    <t xml:space="preserve">全連続運転 </t>
  </si>
  <si>
    <t xml:space="preserve">流動床式
(炭化炉） </t>
  </si>
  <si>
    <t>稼働(新設を含む。）　４４施設(10,171t/日）
廃止　　　　　　　　　 １施設
休止　　　　　　　　　 ２施設</t>
  </si>
  <si>
    <t>稼働(新設を含む。）　３７施設(5,052kl/日）
廃止　　　　　　　　　 １施設</t>
  </si>
  <si>
    <t>稼働　２２施設(1,249t/日）</t>
  </si>
  <si>
    <t>稼働　２８施設(749t/日）</t>
  </si>
  <si>
    <t>稼働　２０施設(6,297m3/日）</t>
  </si>
  <si>
    <t>岡崎市</t>
  </si>
  <si>
    <t>岡崎市北部一般廃棄物最終処分場</t>
  </si>
  <si>
    <t xml:space="preserve">山間 </t>
  </si>
  <si>
    <t xml:space="preserve">破砕ごみ 焼却残渣 </t>
  </si>
  <si>
    <t xml:space="preserve">新設 </t>
  </si>
  <si>
    <t>注２：９年度以降は名古屋市のみを除く数値、10年度は名古屋市・豊田市を除く数値、</t>
  </si>
  <si>
    <t>　　　11年度以降は名古屋市・豊橋市・豊田市を除く数値、</t>
  </si>
  <si>
    <t>　　　14年度以降は名古屋市・豊橋市・岡崎市・豊田市を除く数値</t>
  </si>
  <si>
    <t>名古屋市</t>
  </si>
  <si>
    <t>豊橋市</t>
  </si>
  <si>
    <t>藤岡町</t>
  </si>
  <si>
    <t>岡崎市</t>
  </si>
  <si>
    <t>豊田市</t>
  </si>
  <si>
    <t>甚目寺町</t>
  </si>
  <si>
    <t>足助町</t>
  </si>
  <si>
    <t>一宮市</t>
  </si>
  <si>
    <t>大治町</t>
  </si>
  <si>
    <t>下山村</t>
  </si>
  <si>
    <t>瀬戸市</t>
  </si>
  <si>
    <t>春日井市</t>
  </si>
  <si>
    <t>稲武町</t>
  </si>
  <si>
    <t>設楽町</t>
  </si>
  <si>
    <t>東栄町</t>
  </si>
  <si>
    <t>稲沢市</t>
  </si>
  <si>
    <t>豊根村</t>
  </si>
  <si>
    <t>尾張旭市</t>
  </si>
  <si>
    <t>富山村</t>
  </si>
  <si>
    <t>津具村</t>
  </si>
  <si>
    <t>豊明市</t>
  </si>
  <si>
    <t>半田市</t>
  </si>
  <si>
    <t>日進市</t>
  </si>
  <si>
    <t>東郷町</t>
  </si>
  <si>
    <t>長久手町</t>
  </si>
  <si>
    <t>大府市</t>
  </si>
  <si>
    <t>豊川市</t>
  </si>
  <si>
    <t>西枇杷島町</t>
  </si>
  <si>
    <t>豊山町</t>
  </si>
  <si>
    <t>阿久比町</t>
  </si>
  <si>
    <t>師勝町</t>
  </si>
  <si>
    <t>東浦町</t>
  </si>
  <si>
    <t>西春町</t>
  </si>
  <si>
    <t>春日町</t>
  </si>
  <si>
    <t>美浜町</t>
  </si>
  <si>
    <t>清洲町</t>
  </si>
  <si>
    <t>新川町</t>
  </si>
  <si>
    <t>大口町</t>
  </si>
  <si>
    <t>扶桑町</t>
  </si>
  <si>
    <t>祖父江町</t>
  </si>
  <si>
    <t>（３）浄化槽関係</t>
  </si>
  <si>
    <t>　ア　処理方式・対象人員別</t>
  </si>
  <si>
    <t>平成１６年度末現在（名古屋市・豊橋市・岡崎市・豊田市を除く）</t>
  </si>
  <si>
    <t>区分</t>
  </si>
  <si>
    <t>単独処理浄化槽</t>
  </si>
  <si>
    <t>合併処理浄化槽</t>
  </si>
  <si>
    <t>合計
（合計）</t>
  </si>
  <si>
    <t>処理
対象人員</t>
  </si>
  <si>
    <t>腐敗タンク方式（分離ばっき）</t>
  </si>
  <si>
    <t>長時間ばっ気方式（接触ばっき）</t>
  </si>
  <si>
    <t>その他
（その他）</t>
  </si>
  <si>
    <t>小計
（小計）</t>
  </si>
  <si>
    <t>活性汚泥方式（接触ばっき）</t>
  </si>
  <si>
    <t>散水ろ床方式（長時間ばっき）</t>
  </si>
  <si>
    <t>～20</t>
  </si>
  <si>
    <t>21～100</t>
  </si>
  <si>
    <t>101～200</t>
  </si>
  <si>
    <t>201～300</t>
  </si>
  <si>
    <t>301～500</t>
  </si>
  <si>
    <t>501～1000</t>
  </si>
  <si>
    <t>1001～2000</t>
  </si>
  <si>
    <t>2001～3000</t>
  </si>
  <si>
    <t>3001～4000</t>
  </si>
  <si>
    <t>4001～5000</t>
  </si>
  <si>
    <t>5001～</t>
  </si>
  <si>
    <t>合計</t>
  </si>
  <si>
    <t>元年度</t>
  </si>
  <si>
    <t>※水環境課調べ</t>
  </si>
  <si>
    <t>注１：（　）内は新構造基準の浄化槽設置基数（内数）</t>
  </si>
  <si>
    <t>　イ　事務所別設置状況</t>
  </si>
  <si>
    <t>平成１６年度末（単位：基）</t>
  </si>
  <si>
    <t>事務所別市町村</t>
  </si>
  <si>
    <t>単独</t>
  </si>
  <si>
    <t>合併</t>
  </si>
  <si>
    <t>計</t>
  </si>
  <si>
    <t>海部</t>
  </si>
  <si>
    <t>豊田加茂</t>
  </si>
  <si>
    <t>尾張</t>
  </si>
  <si>
    <t>新城設楽</t>
  </si>
  <si>
    <t>知多</t>
  </si>
  <si>
    <t>東三河</t>
  </si>
  <si>
    <t>西三河</t>
  </si>
  <si>
    <t>合計
(政令市を除く。)</t>
  </si>
  <si>
    <t>合計
(政令市を含む。)</t>
  </si>
  <si>
    <t>※政令市等</t>
  </si>
  <si>
    <t>　　　名古屋市・豊橋市・岡崎市・豊田市</t>
  </si>
  <si>
    <t>　ウ　対象人員別設置状況</t>
  </si>
  <si>
    <t>平成１６年度末（単位：基） 　※水環境課調べ</t>
  </si>
  <si>
    <t>～20人</t>
  </si>
  <si>
    <t>21～50人</t>
  </si>
  <si>
    <t>51～100人</t>
  </si>
  <si>
    <t>101～200人</t>
  </si>
  <si>
    <t>201～300人</t>
  </si>
  <si>
    <t>301～500人</t>
  </si>
  <si>
    <t>501～1,000人</t>
  </si>
  <si>
    <t>1,001～2,000人</t>
  </si>
  <si>
    <t>2,001～3,000人</t>
  </si>
  <si>
    <t>3,001～4,000人</t>
  </si>
  <si>
    <t>4,001～5,000人</t>
  </si>
  <si>
    <t>5,001～10,000人</t>
  </si>
  <si>
    <t>10,001～</t>
  </si>
  <si>
    <t>合　計</t>
  </si>
  <si>
    <t>市町村名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</si>
  <si>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</si>
  <si>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</si>
  <si>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</si>
  <si>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</si>
  <si>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</si>
  <si>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</si>
  <si>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</si>
  <si>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</si>
  <si>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</si>
  <si>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</si>
  <si>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</si>
  <si>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</si>
  <si>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</si>
  <si>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</si>
  <si>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</si>
  <si>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</si>
  <si>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</si>
  <si>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</si>
  <si>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</si>
  <si>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</si>
  <si>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</si>
  <si>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</si>
  <si>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</si>
  <si>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</si>
  <si>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</si>
  <si>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</si>
  <si>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</si>
  <si>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</si>
  <si>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</si>
  <si>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</si>
  <si>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市小計</t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</si>
  <si>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</si>
  <si>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</si>
  <si>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</si>
  <si>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</si>
  <si>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</si>
  <si>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</si>
  <si>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</si>
  <si>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</si>
  <si>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</si>
  <si>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</si>
  <si>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</si>
  <si>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</si>
  <si>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</si>
  <si>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</si>
  <si>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</si>
  <si>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</si>
  <si>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</si>
  <si>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</si>
  <si>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</si>
  <si>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</si>
  <si>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</si>
  <si>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</si>
  <si>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</si>
  <si>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</si>
  <si>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</si>
  <si>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</si>
  <si>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</si>
  <si>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</si>
  <si>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</si>
  <si>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</si>
  <si>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</si>
  <si>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</si>
  <si>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</si>
  <si>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</si>
  <si>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</si>
  <si>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</si>
  <si>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</si>
  <si>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藤岡町</t>
  </si>
  <si>
    <t>小原村</t>
  </si>
  <si>
    <t>足助町</t>
  </si>
  <si>
    <t>下山村</t>
  </si>
  <si>
    <t>旭町</t>
  </si>
  <si>
    <t>稲武町</t>
  </si>
  <si>
    <t>設楽町</t>
  </si>
  <si>
    <t>東栄町</t>
  </si>
  <si>
    <t>豊根村</t>
  </si>
  <si>
    <t>富山村</t>
  </si>
  <si>
    <t>津具村</t>
  </si>
  <si>
    <t>鳳来町</t>
  </si>
  <si>
    <t>作手村</t>
  </si>
  <si>
    <t>音羽町</t>
  </si>
  <si>
    <t>一宮町</t>
  </si>
  <si>
    <t>小坂井町</t>
  </si>
  <si>
    <t>御津町</t>
  </si>
  <si>
    <t>渥美町</t>
  </si>
  <si>
    <t>町村小計</t>
  </si>
  <si>
    <t>県合計</t>
  </si>
  <si>
    <t>処理対象廃棄物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</si>
</sst>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\(#,###\)"/>
    <numFmt numFmtId="190" formatCode="\(#,##0\)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.00_);[Red]\(0.00\)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;[Red]\-#,##0.0"/>
    <numFmt numFmtId="202" formatCode="#,##0_ ;[Red]\-#,##0\ "/>
    <numFmt numFmtId="203" formatCode="#,##0.0_);[Red]\(#,##0.0\)"/>
    <numFmt numFmtId="204" formatCode="#,##0.00_);[Red]\(#,##0.00\)"/>
    <numFmt numFmtId="205" formatCode="#,##0.000;[Red]\-#,##0.000"/>
    <numFmt numFmtId="206" formatCode="#,##0.0000;[Red]\-#,##0.0000"/>
    <numFmt numFmtId="207" formatCode="#,##0.00000;[Red]\-#,##0.00000"/>
    <numFmt numFmtId="208" formatCode="#,##0.0000_);[Red]\(#,##0.0000\)"/>
    <numFmt numFmtId="209" formatCode="#,##0.000_);[Red]\(#,##0.000\)"/>
    <numFmt numFmtId="210" formatCode="0.00000000"/>
    <numFmt numFmtId="211" formatCode="0.0%"/>
    <numFmt numFmtId="212" formatCode="#,##0_ "/>
    <numFmt numFmtId="213" formatCode="0.000000"/>
    <numFmt numFmtId="214" formatCode="#,##0_);\(#,##0\)"/>
    <numFmt numFmtId="215" formatCode="#,##0.0;\-#,##0.0"/>
    <numFmt numFmtId="216" formatCode="#,##0.0"/>
    <numFmt numFmtId="217" formatCode="0.0_);[Red]\(0.0\)"/>
    <numFmt numFmtId="218" formatCode="0_ "/>
    <numFmt numFmtId="219" formatCode="#,##0.000"/>
    <numFmt numFmtId="220" formatCode="#,##0.0000"/>
    <numFmt numFmtId="221" formatCode="\(#,###.0\)"/>
    <numFmt numFmtId="222" formatCode="\(#,##0.0\)"/>
    <numFmt numFmtId="223" formatCode="\(#,##0.00\)"/>
    <numFmt numFmtId="224" formatCode="&quot;(&quot;#,##0&quot;)&quot;;&quot;(&quot;\-#,##0&quot;)&quot;"/>
    <numFmt numFmtId="225" formatCode="#,##0&quot;年&quot;&quot;度&quot;;\-#,##0&quot;年&quot;&quot;度&quot;"/>
  </numFmts>
  <fonts count="2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6"/>
      <name val="明朝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thick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7" fontId="7" fillId="0" borderId="0" xfId="0" applyNumberFormat="1" applyFont="1" applyFill="1" applyAlignment="1">
      <alignment vertical="center" wrapText="1"/>
    </xf>
    <xf numFmtId="204" fontId="7" fillId="0" borderId="0" xfId="0" applyNumberFormat="1" applyFont="1" applyFill="1" applyAlignment="1">
      <alignment vertical="center" wrapText="1"/>
    </xf>
    <xf numFmtId="37" fontId="9" fillId="0" borderId="0" xfId="22" applyFont="1">
      <alignment/>
      <protection/>
    </xf>
    <xf numFmtId="37" fontId="9" fillId="0" borderId="0" xfId="22" applyFont="1" applyAlignment="1">
      <alignment wrapText="1"/>
      <protection/>
    </xf>
    <xf numFmtId="37" fontId="10" fillId="0" borderId="0" xfId="22" applyFont="1" applyFill="1" applyAlignment="1">
      <alignment vertical="center"/>
      <protection/>
    </xf>
    <xf numFmtId="37" fontId="12" fillId="0" borderId="0" xfId="22" applyFont="1">
      <alignment/>
      <protection/>
    </xf>
    <xf numFmtId="37" fontId="12" fillId="0" borderId="0" xfId="22" applyFont="1" applyAlignment="1">
      <alignment wrapText="1"/>
      <protection/>
    </xf>
    <xf numFmtId="37" fontId="12" fillId="0" borderId="0" xfId="22" applyFont="1" applyBorder="1" applyAlignment="1" applyProtection="1">
      <alignment horizontal="center" vertical="center"/>
      <protection/>
    </xf>
    <xf numFmtId="37" fontId="12" fillId="0" borderId="0" xfId="22" applyFont="1" applyBorder="1" applyAlignment="1" applyProtection="1">
      <alignment vertical="center"/>
      <protection/>
    </xf>
    <xf numFmtId="37" fontId="12" fillId="0" borderId="0" xfId="22" applyFont="1" applyBorder="1" applyAlignment="1" applyProtection="1">
      <alignment vertical="center" wrapText="1"/>
      <protection/>
    </xf>
    <xf numFmtId="37" fontId="12" fillId="0" borderId="0" xfId="22" applyFont="1" applyFill="1" applyAlignment="1">
      <alignment vertical="center"/>
      <protection/>
    </xf>
    <xf numFmtId="37" fontId="7" fillId="0" borderId="0" xfId="22" applyFont="1" applyBorder="1" applyAlignment="1" applyProtection="1">
      <alignment horizontal="left"/>
      <protection/>
    </xf>
    <xf numFmtId="37" fontId="10" fillId="0" borderId="0" xfId="22" applyFont="1" applyBorder="1" applyAlignment="1" applyProtection="1">
      <alignment horizontal="center"/>
      <protection/>
    </xf>
    <xf numFmtId="37" fontId="10" fillId="0" borderId="0" xfId="22" applyFont="1">
      <alignment/>
      <protection/>
    </xf>
    <xf numFmtId="37" fontId="7" fillId="0" borderId="0" xfId="22" applyFont="1" applyBorder="1" applyAlignment="1" applyProtection="1">
      <alignment horizontal="left" vertical="center"/>
      <protection/>
    </xf>
    <xf numFmtId="37" fontId="10" fillId="0" borderId="0" xfId="22" applyFont="1" applyBorder="1" applyAlignment="1" applyProtection="1">
      <alignment horizontal="center" vertical="center"/>
      <protection/>
    </xf>
    <xf numFmtId="37" fontId="10" fillId="0" borderId="0" xfId="22" applyFont="1" applyBorder="1" applyAlignment="1" applyProtection="1">
      <alignment vertical="center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197" fontId="13" fillId="0" borderId="1" xfId="0" applyNumberFormat="1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37" fontId="10" fillId="0" borderId="0" xfId="22" applyFont="1" applyAlignment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12" fontId="7" fillId="0" borderId="0" xfId="0" applyNumberFormat="1" applyFont="1" applyFill="1" applyAlignment="1">
      <alignment vertical="center" wrapText="1"/>
    </xf>
    <xf numFmtId="37" fontId="12" fillId="0" borderId="0" xfId="22" applyFont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>
      <alignment horizontal="center" vertical="center" wrapText="1"/>
    </xf>
    <xf numFmtId="212" fontId="13" fillId="0" borderId="1" xfId="0" applyNumberFormat="1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97" fontId="7" fillId="0" borderId="0" xfId="17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/>
      <protection/>
    </xf>
    <xf numFmtId="181" fontId="17" fillId="0" borderId="0" xfId="17" applyFont="1" applyBorder="1" applyAlignment="1" applyProtection="1">
      <alignment vertical="center"/>
      <protection/>
    </xf>
    <xf numFmtId="181" fontId="9" fillId="0" borderId="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/>
    </xf>
    <xf numFmtId="181" fontId="18" fillId="0" borderId="0" xfId="17" applyFont="1" applyBorder="1" applyAlignment="1" applyProtection="1">
      <alignment vertical="center"/>
      <protection/>
    </xf>
    <xf numFmtId="181" fontId="12" fillId="0" borderId="0" xfId="17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49" fontId="15" fillId="0" borderId="1" xfId="23" applyNumberFormat="1" applyFont="1" applyFill="1" applyBorder="1" applyAlignment="1">
      <alignment horizontal="center" vertical="center" wrapText="1"/>
      <protection/>
    </xf>
    <xf numFmtId="0" fontId="15" fillId="0" borderId="1" xfId="23" applyFont="1" applyFill="1" applyBorder="1" applyAlignment="1">
      <alignment horizontal="center" vertical="center" wrapText="1"/>
      <protection/>
    </xf>
    <xf numFmtId="197" fontId="15" fillId="0" borderId="1" xfId="17" applyNumberFormat="1" applyFont="1" applyFill="1" applyBorder="1" applyAlignment="1" quotePrefix="1">
      <alignment horizontal="center" vertical="center" wrapText="1"/>
    </xf>
    <xf numFmtId="204" fontId="15" fillId="0" borderId="1" xfId="23" applyNumberFormat="1" applyFont="1" applyFill="1" applyBorder="1" applyAlignment="1" quotePrefix="1">
      <alignment horizontal="center" vertical="center" wrapText="1"/>
      <protection/>
    </xf>
    <xf numFmtId="0" fontId="15" fillId="0" borderId="1" xfId="23" applyFont="1" applyFill="1" applyBorder="1" applyAlignment="1" quotePrefix="1">
      <alignment horizontal="center" vertical="center" wrapText="1"/>
      <protection/>
    </xf>
    <xf numFmtId="197" fontId="15" fillId="0" borderId="1" xfId="23" applyNumberFormat="1" applyFont="1" applyFill="1" applyBorder="1" applyAlignment="1" quotePrefix="1">
      <alignment horizontal="center" vertical="center" wrapText="1"/>
      <protection/>
    </xf>
    <xf numFmtId="197" fontId="15" fillId="0" borderId="1" xfId="0" applyNumberFormat="1" applyFont="1" applyFill="1" applyBorder="1" applyAlignment="1">
      <alignment horizontal="center" vertical="center" wrapText="1"/>
    </xf>
    <xf numFmtId="197" fontId="15" fillId="0" borderId="1" xfId="17" applyNumberFormat="1" applyFont="1" applyFill="1" applyBorder="1" applyAlignment="1">
      <alignment vertical="center" wrapText="1"/>
    </xf>
    <xf numFmtId="204" fontId="15" fillId="0" borderId="1" xfId="0" applyNumberFormat="1" applyFont="1" applyFill="1" applyBorder="1" applyAlignment="1">
      <alignment vertical="center" wrapText="1"/>
    </xf>
    <xf numFmtId="197" fontId="15" fillId="0" borderId="1" xfId="0" applyNumberFormat="1" applyFont="1" applyFill="1" applyBorder="1" applyAlignment="1">
      <alignment vertical="center" wrapText="1"/>
    </xf>
    <xf numFmtId="212" fontId="15" fillId="0" borderId="1" xfId="0" applyNumberFormat="1" applyFont="1" applyFill="1" applyBorder="1" applyAlignment="1" quotePrefix="1">
      <alignment horizontal="center" vertical="center" wrapText="1"/>
    </xf>
    <xf numFmtId="212" fontId="15" fillId="0" borderId="1" xfId="0" applyNumberFormat="1" applyFont="1" applyFill="1" applyBorder="1" applyAlignment="1">
      <alignment horizontal="center" vertical="center" wrapText="1"/>
    </xf>
    <xf numFmtId="204" fontId="15" fillId="0" borderId="1" xfId="0" applyNumberFormat="1" applyFont="1" applyFill="1" applyBorder="1" applyAlignment="1" quotePrefix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1" fontId="17" fillId="0" borderId="0" xfId="17" applyFont="1" applyBorder="1" applyAlignment="1" applyProtection="1">
      <alignment horizontal="center" vertical="center"/>
      <protection/>
    </xf>
    <xf numFmtId="181" fontId="18" fillId="0" borderId="0" xfId="17" applyFont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12" fontId="15" fillId="0" borderId="0" xfId="0" applyNumberFormat="1" applyFont="1" applyFill="1" applyAlignment="1">
      <alignment vertical="center" wrapText="1"/>
    </xf>
    <xf numFmtId="204" fontId="15" fillId="0" borderId="0" xfId="0" applyNumberFormat="1" applyFont="1" applyFill="1" applyAlignment="1">
      <alignment vertical="center" wrapText="1"/>
    </xf>
    <xf numFmtId="212" fontId="15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181" fontId="15" fillId="0" borderId="0" xfId="17" applyFont="1" applyFill="1" applyAlignment="1">
      <alignment vertical="center" wrapText="1"/>
    </xf>
    <xf numFmtId="181" fontId="15" fillId="0" borderId="1" xfId="17" applyFont="1" applyFill="1" applyBorder="1" applyAlignment="1" quotePrefix="1">
      <alignment horizontal="center" vertical="center" wrapText="1"/>
    </xf>
    <xf numFmtId="181" fontId="15" fillId="0" borderId="1" xfId="17" applyFont="1" applyFill="1" applyBorder="1" applyAlignment="1">
      <alignment vertical="center" wrapText="1"/>
    </xf>
    <xf numFmtId="0" fontId="15" fillId="0" borderId="0" xfId="0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212" fontId="15" fillId="0" borderId="0" xfId="0" applyNumberFormat="1" applyFont="1" applyFill="1" applyBorder="1" applyAlignment="1">
      <alignment vertical="center" wrapText="1"/>
    </xf>
    <xf numFmtId="181" fontId="15" fillId="0" borderId="0" xfId="17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37" fontId="9" fillId="0" borderId="0" xfId="22" applyFont="1" applyAlignment="1">
      <alignment horizontal="center"/>
      <protection/>
    </xf>
    <xf numFmtId="37" fontId="12" fillId="0" borderId="0" xfId="22" applyFont="1" applyAlignment="1">
      <alignment horizontal="center"/>
      <protection/>
    </xf>
    <xf numFmtId="0" fontId="13" fillId="0" borderId="1" xfId="0" applyFont="1" applyFill="1" applyBorder="1" applyAlignment="1">
      <alignment vertical="center" wrapText="1"/>
    </xf>
    <xf numFmtId="212" fontId="13" fillId="0" borderId="1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97" fontId="15" fillId="0" borderId="0" xfId="17" applyNumberFormat="1" applyFont="1" applyFill="1" applyBorder="1" applyAlignment="1">
      <alignment vertical="center" wrapText="1"/>
    </xf>
    <xf numFmtId="204" fontId="15" fillId="0" borderId="0" xfId="0" applyNumberFormat="1" applyFont="1" applyFill="1" applyBorder="1" applyAlignment="1">
      <alignment vertical="center" wrapText="1"/>
    </xf>
    <xf numFmtId="197" fontId="15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97" fontId="15" fillId="0" borderId="2" xfId="0" applyNumberFormat="1" applyFont="1" applyFill="1" applyBorder="1" applyAlignment="1">
      <alignment vertical="center" wrapText="1"/>
    </xf>
    <xf numFmtId="204" fontId="15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97" fontId="7" fillId="0" borderId="2" xfId="17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204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97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212" fontId="15" fillId="0" borderId="2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181" fontId="15" fillId="0" borderId="2" xfId="17" applyFont="1" applyFill="1" applyBorder="1" applyAlignment="1">
      <alignment vertical="center" wrapText="1"/>
    </xf>
    <xf numFmtId="212" fontId="7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204" fontId="13" fillId="0" borderId="1" xfId="0" applyNumberFormat="1" applyFont="1" applyFill="1" applyBorder="1" applyAlignment="1">
      <alignment horizontal="center" vertical="center" wrapText="1"/>
    </xf>
    <xf numFmtId="204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97" fontId="13" fillId="0" borderId="1" xfId="0" applyNumberFormat="1" applyFont="1" applyFill="1" applyBorder="1" applyAlignment="1" quotePrefix="1">
      <alignment horizontal="center" vertical="center"/>
    </xf>
    <xf numFmtId="212" fontId="7" fillId="0" borderId="0" xfId="24" applyNumberFormat="1" applyFont="1">
      <alignment vertical="center"/>
      <protection/>
    </xf>
    <xf numFmtId="212" fontId="3" fillId="0" borderId="0" xfId="24" applyNumberFormat="1" applyFont="1">
      <alignment vertical="center"/>
      <protection/>
    </xf>
    <xf numFmtId="212" fontId="16" fillId="0" borderId="0" xfId="24" applyNumberFormat="1" applyFont="1">
      <alignment vertical="center"/>
      <protection/>
    </xf>
    <xf numFmtId="212" fontId="16" fillId="0" borderId="0" xfId="24" applyNumberFormat="1" applyFont="1" applyAlignment="1">
      <alignment horizontal="right" vertical="center"/>
      <protection/>
    </xf>
    <xf numFmtId="212" fontId="23" fillId="0" borderId="0" xfId="24" applyNumberFormat="1" applyFont="1" applyAlignment="1">
      <alignment horizontal="right" vertical="center"/>
      <protection/>
    </xf>
    <xf numFmtId="0" fontId="16" fillId="0" borderId="6" xfId="24" applyFont="1" applyBorder="1" applyAlignment="1">
      <alignment horizontal="right" vertical="top"/>
      <protection/>
    </xf>
    <xf numFmtId="0" fontId="16" fillId="0" borderId="7" xfId="24" applyFont="1" applyBorder="1" applyAlignment="1">
      <alignment horizontal="centerContinuous" vertical="center"/>
      <protection/>
    </xf>
    <xf numFmtId="0" fontId="16" fillId="0" borderId="8" xfId="24" applyFont="1" applyBorder="1" applyAlignment="1">
      <alignment horizontal="centerContinuous" vertical="center"/>
      <protection/>
    </xf>
    <xf numFmtId="0" fontId="16" fillId="0" borderId="9" xfId="24" applyFont="1" applyBorder="1" applyAlignment="1">
      <alignment horizontal="centerContinuous" vertical="center"/>
      <protection/>
    </xf>
    <xf numFmtId="0" fontId="16" fillId="0" borderId="0" xfId="24" applyFont="1">
      <alignment vertical="center"/>
      <protection/>
    </xf>
    <xf numFmtId="0" fontId="16" fillId="0" borderId="10" xfId="24" applyFont="1" applyBorder="1" applyAlignment="1">
      <alignment horizontal="left" wrapText="1"/>
      <protection/>
    </xf>
    <xf numFmtId="0" fontId="16" fillId="0" borderId="11" xfId="24" applyFont="1" applyBorder="1" applyAlignment="1">
      <alignment horizontal="center" vertical="center" wrapText="1"/>
      <protection/>
    </xf>
    <xf numFmtId="0" fontId="16" fillId="0" borderId="12" xfId="24" applyFont="1" applyBorder="1" applyAlignment="1">
      <alignment horizontal="center" vertical="center" wrapText="1"/>
      <protection/>
    </xf>
    <xf numFmtId="0" fontId="16" fillId="0" borderId="13" xfId="24" applyFont="1" applyBorder="1" applyAlignment="1">
      <alignment horizontal="center" vertical="center" wrapText="1"/>
      <protection/>
    </xf>
    <xf numFmtId="0" fontId="16" fillId="0" borderId="0" xfId="24" applyFont="1" applyAlignment="1">
      <alignment horizontal="center" vertical="center" wrapText="1"/>
      <protection/>
    </xf>
    <xf numFmtId="202" fontId="16" fillId="0" borderId="14" xfId="19" applyNumberFormat="1" applyFont="1" applyBorder="1" applyAlignment="1">
      <alignment vertical="center"/>
    </xf>
    <xf numFmtId="202" fontId="16" fillId="0" borderId="15" xfId="19" applyNumberFormat="1" applyFont="1" applyBorder="1" applyAlignment="1">
      <alignment vertical="center"/>
    </xf>
    <xf numFmtId="202" fontId="16" fillId="0" borderId="16" xfId="19" applyNumberFormat="1" applyFont="1" applyBorder="1" applyAlignment="1">
      <alignment vertical="center"/>
    </xf>
    <xf numFmtId="202" fontId="16" fillId="0" borderId="17" xfId="19" applyNumberFormat="1" applyFont="1" applyBorder="1" applyAlignment="1">
      <alignment vertical="center"/>
    </xf>
    <xf numFmtId="224" fontId="16" fillId="0" borderId="18" xfId="19" applyNumberFormat="1" applyFont="1" applyBorder="1" applyAlignment="1">
      <alignment vertical="center"/>
    </xf>
    <xf numFmtId="224" fontId="16" fillId="0" borderId="19" xfId="19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224" fontId="16" fillId="0" borderId="20" xfId="19" applyNumberFormat="1" applyFont="1" applyBorder="1" applyAlignment="1">
      <alignment vertical="center"/>
    </xf>
    <xf numFmtId="224" fontId="16" fillId="0" borderId="21" xfId="19" applyNumberFormat="1" applyFont="1" applyBorder="1" applyAlignment="1">
      <alignment vertical="center"/>
    </xf>
    <xf numFmtId="202" fontId="16" fillId="0" borderId="22" xfId="19" applyNumberFormat="1" applyFont="1" applyBorder="1" applyAlignment="1">
      <alignment vertical="center"/>
    </xf>
    <xf numFmtId="202" fontId="16" fillId="0" borderId="23" xfId="19" applyNumberFormat="1" applyFont="1" applyBorder="1" applyAlignment="1">
      <alignment vertical="center"/>
    </xf>
    <xf numFmtId="202" fontId="16" fillId="0" borderId="24" xfId="19" applyNumberFormat="1" applyFont="1" applyBorder="1" applyAlignment="1">
      <alignment vertical="center"/>
    </xf>
    <xf numFmtId="202" fontId="16" fillId="0" borderId="25" xfId="19" applyNumberFormat="1" applyFont="1" applyBorder="1" applyAlignment="1">
      <alignment vertical="center"/>
    </xf>
    <xf numFmtId="224" fontId="16" fillId="0" borderId="26" xfId="19" applyNumberFormat="1" applyFont="1" applyBorder="1" applyAlignment="1">
      <alignment vertical="center"/>
    </xf>
    <xf numFmtId="224" fontId="16" fillId="0" borderId="27" xfId="19" applyNumberFormat="1" applyFont="1" applyBorder="1" applyAlignment="1">
      <alignment vertical="center"/>
    </xf>
    <xf numFmtId="224" fontId="16" fillId="0" borderId="28" xfId="19" applyNumberFormat="1" applyFont="1" applyBorder="1" applyAlignment="1">
      <alignment vertical="center"/>
    </xf>
    <xf numFmtId="224" fontId="16" fillId="0" borderId="29" xfId="19" applyNumberFormat="1" applyFont="1" applyBorder="1" applyAlignment="1">
      <alignment vertical="center"/>
    </xf>
    <xf numFmtId="225" fontId="16" fillId="0" borderId="30" xfId="24" applyNumberFormat="1" applyFont="1" applyBorder="1" applyAlignment="1">
      <alignment horizontal="center" vertical="center"/>
      <protection/>
    </xf>
    <xf numFmtId="225" fontId="16" fillId="0" borderId="31" xfId="24" applyNumberFormat="1" applyFont="1" applyBorder="1" applyAlignment="1">
      <alignment horizontal="center" vertical="center"/>
      <protection/>
    </xf>
    <xf numFmtId="224" fontId="16" fillId="0" borderId="32" xfId="19" applyNumberFormat="1" applyFont="1" applyBorder="1" applyAlignment="1">
      <alignment vertical="center"/>
    </xf>
    <xf numFmtId="224" fontId="16" fillId="0" borderId="33" xfId="19" applyNumberFormat="1" applyFont="1" applyBorder="1" applyAlignment="1">
      <alignment vertical="center"/>
    </xf>
    <xf numFmtId="224" fontId="16" fillId="0" borderId="34" xfId="19" applyNumberFormat="1" applyFont="1" applyBorder="1" applyAlignment="1">
      <alignment vertical="center"/>
    </xf>
    <xf numFmtId="224" fontId="16" fillId="0" borderId="35" xfId="19" applyNumberFormat="1" applyFont="1" applyBorder="1" applyAlignment="1">
      <alignment vertical="center"/>
    </xf>
    <xf numFmtId="202" fontId="16" fillId="0" borderId="36" xfId="19" applyNumberFormat="1" applyFont="1" applyBorder="1" applyAlignment="1">
      <alignment vertical="center"/>
    </xf>
    <xf numFmtId="202" fontId="16" fillId="0" borderId="37" xfId="19" applyNumberFormat="1" applyFont="1" applyBorder="1" applyAlignment="1">
      <alignment vertical="center"/>
    </xf>
    <xf numFmtId="202" fontId="16" fillId="0" borderId="38" xfId="19" applyNumberFormat="1" applyFont="1" applyBorder="1" applyAlignment="1">
      <alignment vertical="center"/>
    </xf>
    <xf numFmtId="202" fontId="16" fillId="0" borderId="38" xfId="19" applyNumberFormat="1" applyFont="1" applyFill="1" applyBorder="1" applyAlignment="1">
      <alignment vertical="center"/>
    </xf>
    <xf numFmtId="202" fontId="16" fillId="0" borderId="39" xfId="19" applyNumberFormat="1" applyFont="1" applyFill="1" applyBorder="1" applyAlignment="1">
      <alignment vertical="center"/>
    </xf>
    <xf numFmtId="224" fontId="16" fillId="0" borderId="40" xfId="19" applyNumberFormat="1" applyFont="1" applyBorder="1" applyAlignment="1">
      <alignment vertical="center"/>
    </xf>
    <xf numFmtId="224" fontId="16" fillId="0" borderId="41" xfId="19" applyNumberFormat="1" applyFont="1" applyBorder="1" applyAlignment="1">
      <alignment vertical="center"/>
    </xf>
    <xf numFmtId="224" fontId="16" fillId="0" borderId="42" xfId="19" applyNumberFormat="1" applyFont="1" applyBorder="1" applyAlignment="1">
      <alignment vertical="center"/>
    </xf>
    <xf numFmtId="224" fontId="16" fillId="0" borderId="43" xfId="19" applyNumberFormat="1" applyFont="1" applyBorder="1" applyAlignment="1">
      <alignment vertical="center"/>
    </xf>
    <xf numFmtId="202" fontId="16" fillId="0" borderId="16" xfId="19" applyNumberFormat="1" applyFont="1" applyFill="1" applyBorder="1" applyAlignment="1">
      <alignment vertical="center"/>
    </xf>
    <xf numFmtId="224" fontId="16" fillId="0" borderId="42" xfId="19" applyNumberFormat="1" applyFont="1" applyFill="1" applyBorder="1" applyAlignment="1">
      <alignment vertical="center"/>
    </xf>
    <xf numFmtId="224" fontId="16" fillId="0" borderId="43" xfId="19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202" fontId="16" fillId="0" borderId="17" xfId="19" applyNumberFormat="1" applyFont="1" applyFill="1" applyBorder="1" applyAlignment="1">
      <alignment vertical="center"/>
    </xf>
    <xf numFmtId="0" fontId="16" fillId="0" borderId="44" xfId="24" applyFont="1" applyBorder="1" applyAlignment="1">
      <alignment horizontal="center" vertical="center"/>
      <protection/>
    </xf>
    <xf numFmtId="0" fontId="16" fillId="0" borderId="44" xfId="24" applyFont="1" applyBorder="1">
      <alignment vertical="center"/>
      <protection/>
    </xf>
    <xf numFmtId="202" fontId="16" fillId="0" borderId="44" xfId="19" applyNumberFormat="1" applyFont="1" applyFill="1" applyBorder="1" applyAlignment="1">
      <alignment vertical="center"/>
    </xf>
    <xf numFmtId="0" fontId="16" fillId="0" borderId="44" xfId="24" applyFont="1" applyBorder="1" applyAlignment="1">
      <alignment horizontal="right" vertical="center"/>
      <protection/>
    </xf>
    <xf numFmtId="0" fontId="16" fillId="0" borderId="0" xfId="24" applyFont="1" applyAlignment="1">
      <alignment vertical="center"/>
      <protection/>
    </xf>
    <xf numFmtId="0" fontId="16" fillId="0" borderId="0" xfId="24" applyFont="1" applyAlignment="1">
      <alignment horizontal="center" vertical="center"/>
      <protection/>
    </xf>
    <xf numFmtId="212" fontId="23" fillId="0" borderId="1" xfId="24" applyNumberFormat="1" applyFont="1" applyBorder="1" applyAlignment="1">
      <alignment horizontal="center" vertical="center" shrinkToFit="1"/>
      <protection/>
    </xf>
    <xf numFmtId="212" fontId="23" fillId="0" borderId="45" xfId="24" applyNumberFormat="1" applyFont="1" applyBorder="1" applyAlignment="1">
      <alignment horizontal="center" vertical="center" shrinkToFit="1"/>
      <protection/>
    </xf>
    <xf numFmtId="212" fontId="23" fillId="0" borderId="0" xfId="24" applyNumberFormat="1" applyFont="1" applyAlignment="1">
      <alignment vertical="center" shrinkToFit="1"/>
      <protection/>
    </xf>
    <xf numFmtId="212" fontId="23" fillId="0" borderId="1" xfId="24" applyNumberFormat="1" applyFont="1" applyBorder="1" applyAlignment="1">
      <alignment vertical="center" shrinkToFit="1"/>
      <protection/>
    </xf>
    <xf numFmtId="212" fontId="23" fillId="0" borderId="45" xfId="24" applyNumberFormat="1" applyFont="1" applyBorder="1" applyAlignment="1">
      <alignment vertical="center" shrinkToFit="1"/>
      <protection/>
    </xf>
    <xf numFmtId="212" fontId="23" fillId="0" borderId="46" xfId="24" applyNumberFormat="1" applyFont="1" applyBorder="1" applyAlignment="1">
      <alignment vertical="center" shrinkToFit="1"/>
      <protection/>
    </xf>
    <xf numFmtId="212" fontId="23" fillId="0" borderId="47" xfId="24" applyNumberFormat="1" applyFont="1" applyBorder="1" applyAlignment="1">
      <alignment vertical="center" shrinkToFit="1"/>
      <protection/>
    </xf>
    <xf numFmtId="212" fontId="23" fillId="0" borderId="48" xfId="24" applyNumberFormat="1" applyFont="1" applyBorder="1" applyAlignment="1">
      <alignment vertical="center" shrinkToFit="1"/>
      <protection/>
    </xf>
    <xf numFmtId="212" fontId="23" fillId="0" borderId="49" xfId="24" applyNumberFormat="1" applyFont="1" applyBorder="1" applyAlignment="1">
      <alignment vertical="center" shrinkToFit="1"/>
      <protection/>
    </xf>
    <xf numFmtId="212" fontId="23" fillId="0" borderId="0" xfId="24" applyNumberFormat="1" applyFont="1" applyBorder="1" applyAlignment="1">
      <alignment vertical="center"/>
      <protection/>
    </xf>
    <xf numFmtId="212" fontId="23" fillId="0" borderId="0" xfId="24" applyNumberFormat="1" applyFont="1" applyBorder="1" applyAlignment="1">
      <alignment vertical="center" shrinkToFit="1"/>
      <protection/>
    </xf>
    <xf numFmtId="212" fontId="23" fillId="0" borderId="50" xfId="24" applyNumberFormat="1" applyFont="1" applyBorder="1" applyAlignment="1">
      <alignment vertical="center" shrinkToFit="1"/>
      <protection/>
    </xf>
    <xf numFmtId="212" fontId="23" fillId="0" borderId="51" xfId="24" applyNumberFormat="1" applyFont="1" applyBorder="1" applyAlignment="1">
      <alignment vertical="center" shrinkToFit="1"/>
      <protection/>
    </xf>
    <xf numFmtId="212" fontId="23" fillId="0" borderId="52" xfId="24" applyNumberFormat="1" applyFont="1" applyBorder="1" applyAlignment="1">
      <alignment vertical="center" shrinkToFit="1"/>
      <protection/>
    </xf>
    <xf numFmtId="212" fontId="23" fillId="0" borderId="53" xfId="24" applyNumberFormat="1" applyFont="1" applyBorder="1" applyAlignment="1">
      <alignment vertical="center" shrinkToFit="1"/>
      <protection/>
    </xf>
    <xf numFmtId="212" fontId="23" fillId="0" borderId="0" xfId="24" applyNumberFormat="1" applyFont="1" applyAlignment="1">
      <alignment vertical="center"/>
      <protection/>
    </xf>
    <xf numFmtId="38" fontId="16" fillId="0" borderId="54" xfId="19" applyFont="1" applyBorder="1" applyAlignment="1">
      <alignment horizontal="right" vertical="center"/>
    </xf>
    <xf numFmtId="38" fontId="16" fillId="0" borderId="55" xfId="19" applyFont="1" applyBorder="1" applyAlignment="1">
      <alignment horizontal="centerContinuous" vertical="center"/>
    </xf>
    <xf numFmtId="38" fontId="16" fillId="0" borderId="56" xfId="19" applyFont="1" applyBorder="1" applyAlignment="1">
      <alignment horizontal="centerContinuous" vertical="center"/>
    </xf>
    <xf numFmtId="38" fontId="16" fillId="0" borderId="0" xfId="19" applyFont="1" applyAlignment="1">
      <alignment vertical="center"/>
    </xf>
    <xf numFmtId="0" fontId="14" fillId="0" borderId="57" xfId="0" applyFont="1" applyFill="1" applyBorder="1" applyAlignment="1">
      <alignment vertical="center" wrapText="1"/>
    </xf>
    <xf numFmtId="197" fontId="13" fillId="0" borderId="1" xfId="0" applyNumberFormat="1" applyFont="1" applyFill="1" applyBorder="1" applyAlignment="1" quotePrefix="1">
      <alignment horizontal="center" vertical="center" wrapText="1"/>
    </xf>
    <xf numFmtId="197" fontId="13" fillId="0" borderId="1" xfId="0" applyNumberFormat="1" applyFont="1" applyFill="1" applyBorder="1" applyAlignment="1">
      <alignment horizontal="center"/>
    </xf>
    <xf numFmtId="38" fontId="16" fillId="0" borderId="58" xfId="19" applyFont="1" applyBorder="1" applyAlignment="1">
      <alignment/>
    </xf>
    <xf numFmtId="38" fontId="16" fillId="0" borderId="59" xfId="19" applyFont="1" applyBorder="1" applyAlignment="1">
      <alignment horizontal="center" vertical="center"/>
    </xf>
    <xf numFmtId="38" fontId="16" fillId="0" borderId="60" xfId="19" applyFont="1" applyBorder="1" applyAlignment="1">
      <alignment horizontal="center" vertical="center"/>
    </xf>
    <xf numFmtId="38" fontId="16" fillId="0" borderId="61" xfId="19" applyFont="1" applyBorder="1" applyAlignment="1">
      <alignment horizontal="center" vertical="center"/>
    </xf>
    <xf numFmtId="38" fontId="16" fillId="0" borderId="62" xfId="19" applyFont="1" applyBorder="1" applyAlignment="1">
      <alignment vertical="center"/>
    </xf>
    <xf numFmtId="38" fontId="16" fillId="0" borderId="63" xfId="19" applyFont="1" applyBorder="1" applyAlignment="1">
      <alignment vertical="center"/>
    </xf>
    <xf numFmtId="38" fontId="16" fillId="0" borderId="64" xfId="19" applyFont="1" applyBorder="1" applyAlignment="1">
      <alignment vertical="center"/>
    </xf>
    <xf numFmtId="197" fontId="16" fillId="0" borderId="63" xfId="19" applyNumberFormat="1" applyFont="1" applyBorder="1" applyAlignment="1">
      <alignment vertical="center"/>
    </xf>
    <xf numFmtId="197" fontId="16" fillId="0" borderId="65" xfId="19" applyNumberFormat="1" applyFont="1" applyBorder="1" applyAlignment="1">
      <alignment vertical="center"/>
    </xf>
    <xf numFmtId="38" fontId="16" fillId="0" borderId="66" xfId="19" applyFont="1" applyBorder="1" applyAlignment="1">
      <alignment vertical="center"/>
    </xf>
    <xf numFmtId="38" fontId="16" fillId="0" borderId="67" xfId="19" applyFont="1" applyBorder="1" applyAlignment="1">
      <alignment vertical="center"/>
    </xf>
    <xf numFmtId="38" fontId="16" fillId="0" borderId="68" xfId="19" applyFont="1" applyBorder="1" applyAlignment="1">
      <alignment vertical="center"/>
    </xf>
    <xf numFmtId="197" fontId="16" fillId="0" borderId="67" xfId="19" applyNumberFormat="1" applyFont="1" applyBorder="1" applyAlignment="1">
      <alignment vertical="center"/>
    </xf>
    <xf numFmtId="197" fontId="16" fillId="0" borderId="69" xfId="19" applyNumberFormat="1" applyFont="1" applyBorder="1" applyAlignment="1">
      <alignment vertical="center"/>
    </xf>
    <xf numFmtId="38" fontId="16" fillId="0" borderId="58" xfId="19" applyFont="1" applyBorder="1" applyAlignment="1">
      <alignment vertical="center"/>
    </xf>
    <xf numFmtId="38" fontId="16" fillId="0" borderId="70" xfId="19" applyFont="1" applyBorder="1" applyAlignment="1">
      <alignment vertical="center"/>
    </xf>
    <xf numFmtId="38" fontId="16" fillId="0" borderId="71" xfId="19" applyFont="1" applyBorder="1" applyAlignment="1">
      <alignment vertical="center"/>
    </xf>
    <xf numFmtId="197" fontId="16" fillId="0" borderId="70" xfId="19" applyNumberFormat="1" applyFont="1" applyBorder="1" applyAlignment="1">
      <alignment vertical="center"/>
    </xf>
    <xf numFmtId="197" fontId="16" fillId="0" borderId="72" xfId="19" applyNumberFormat="1" applyFont="1" applyBorder="1" applyAlignment="1">
      <alignment vertical="center"/>
    </xf>
    <xf numFmtId="38" fontId="16" fillId="0" borderId="73" xfId="19" applyFont="1" applyBorder="1" applyAlignment="1">
      <alignment vertical="center"/>
    </xf>
    <xf numFmtId="38" fontId="16" fillId="0" borderId="74" xfId="19" applyFont="1" applyBorder="1" applyAlignment="1">
      <alignment vertical="center"/>
    </xf>
    <xf numFmtId="38" fontId="16" fillId="0" borderId="75" xfId="19" applyFont="1" applyBorder="1" applyAlignment="1">
      <alignment vertical="center"/>
    </xf>
    <xf numFmtId="197" fontId="16" fillId="0" borderId="74" xfId="19" applyNumberFormat="1" applyFont="1" applyBorder="1" applyAlignment="1">
      <alignment vertical="center"/>
    </xf>
    <xf numFmtId="197" fontId="16" fillId="0" borderId="76" xfId="19" applyNumberFormat="1" applyFont="1" applyBorder="1" applyAlignment="1">
      <alignment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97" fontId="13" fillId="0" borderId="45" xfId="0" applyNumberFormat="1" applyFont="1" applyFill="1" applyBorder="1" applyAlignment="1" quotePrefix="1">
      <alignment horizontal="center" vertical="center"/>
    </xf>
    <xf numFmtId="197" fontId="13" fillId="0" borderId="2" xfId="0" applyNumberFormat="1" applyFont="1" applyFill="1" applyBorder="1" applyAlignment="1" quotePrefix="1">
      <alignment horizontal="center" vertical="center"/>
    </xf>
    <xf numFmtId="197" fontId="13" fillId="0" borderId="3" xfId="0" applyNumberFormat="1" applyFont="1" applyFill="1" applyBorder="1" applyAlignment="1" quotePrefix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77" xfId="24" applyFont="1" applyBorder="1" applyAlignment="1">
      <alignment horizontal="center" vertical="center" wrapText="1"/>
      <protection/>
    </xf>
    <xf numFmtId="0" fontId="16" fillId="0" borderId="78" xfId="24" applyFont="1" applyBorder="1" applyAlignment="1">
      <alignment horizontal="center" vertical="center"/>
      <protection/>
    </xf>
    <xf numFmtId="0" fontId="16" fillId="0" borderId="79" xfId="24" applyFont="1" applyBorder="1" applyAlignment="1">
      <alignment horizontal="center" vertical="center"/>
      <protection/>
    </xf>
    <xf numFmtId="0" fontId="16" fillId="0" borderId="80" xfId="24" applyFont="1" applyBorder="1" applyAlignment="1">
      <alignment horizontal="center" vertical="center"/>
      <protection/>
    </xf>
    <xf numFmtId="0" fontId="16" fillId="0" borderId="81" xfId="24" applyFont="1" applyBorder="1" applyAlignment="1">
      <alignment horizontal="center" vertical="center"/>
      <protection/>
    </xf>
    <xf numFmtId="225" fontId="16" fillId="0" borderId="6" xfId="24" applyNumberFormat="1" applyFont="1" applyBorder="1" applyAlignment="1">
      <alignment horizontal="center" vertical="center"/>
      <protection/>
    </xf>
    <xf numFmtId="225" fontId="16" fillId="0" borderId="10" xfId="24" applyNumberFormat="1" applyFont="1" applyBorder="1" applyAlignment="1">
      <alignment horizontal="center" vertical="center"/>
      <protection/>
    </xf>
    <xf numFmtId="225" fontId="16" fillId="0" borderId="30" xfId="24" applyNumberFormat="1" applyFont="1" applyBorder="1" applyAlignment="1">
      <alignment horizontal="center" vertical="center"/>
      <protection/>
    </xf>
    <xf numFmtId="225" fontId="16" fillId="0" borderId="31" xfId="24" applyNumberFormat="1" applyFont="1" applyBorder="1" applyAlignment="1">
      <alignment horizontal="center" vertical="center"/>
      <protection/>
    </xf>
    <xf numFmtId="212" fontId="23" fillId="0" borderId="1" xfId="24" applyNumberFormat="1" applyFont="1" applyBorder="1" applyAlignment="1">
      <alignment vertical="center" shrinkToFit="1"/>
      <protection/>
    </xf>
    <xf numFmtId="212" fontId="23" fillId="0" borderId="1" xfId="24" applyNumberFormat="1" applyFont="1" applyBorder="1" applyAlignment="1">
      <alignment horizontal="center" vertical="center" shrinkToFit="1"/>
      <protection/>
    </xf>
    <xf numFmtId="0" fontId="23" fillId="0" borderId="1" xfId="24" applyFont="1" applyBorder="1" applyAlignment="1">
      <alignment vertical="center" shrinkToFit="1"/>
      <protection/>
    </xf>
    <xf numFmtId="212" fontId="23" fillId="0" borderId="1" xfId="24" applyNumberFormat="1" applyFont="1" applyBorder="1" applyAlignment="1">
      <alignment vertical="center" textRotation="255" shrinkToFi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浄化槽集計" xfId="19"/>
    <cellStyle name="Currency [0]" xfId="20"/>
    <cellStyle name="Currency" xfId="21"/>
    <cellStyle name="標準_11し尿施設ｺﾐﾌﾟﾗ２.XLS" xfId="22"/>
    <cellStyle name="標準_①焼却施設" xfId="23"/>
    <cellStyle name="標準_浄化槽集計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600075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533400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47"/>
  <sheetViews>
    <sheetView view="pageBreakPreview" zoomScaleSheetLayoutView="100" workbookViewId="0" topLeftCell="A1">
      <selection activeCell="A1" sqref="A1"/>
    </sheetView>
  </sheetViews>
  <sheetFormatPr defaultColWidth="9.00390625" defaultRowHeight="38.25" customHeight="1"/>
  <cols>
    <col min="1" max="1" width="4.50390625" style="30" bestFit="1" customWidth="1"/>
    <col min="2" max="2" width="15.875" style="1" customWidth="1"/>
    <col min="3" max="3" width="14.125" style="1" customWidth="1"/>
    <col min="4" max="4" width="25.00390625" style="1" customWidth="1"/>
    <col min="5" max="5" width="9.875" style="5" customWidth="1"/>
    <col min="6" max="6" width="10.75390625" style="5" customWidth="1"/>
    <col min="7" max="7" width="9.875" style="5" customWidth="1"/>
    <col min="8" max="8" width="13.875" style="1" customWidth="1"/>
    <col min="9" max="9" width="20.125" style="1" customWidth="1"/>
    <col min="10" max="11" width="8.75390625" style="1" customWidth="1"/>
    <col min="12" max="12" width="10.625" style="6" customWidth="1"/>
    <col min="13" max="13" width="7.50390625" style="5" customWidth="1"/>
    <col min="14" max="14" width="11.875" style="30" customWidth="1"/>
    <col min="15" max="15" width="7.50390625" style="30" customWidth="1"/>
    <col min="16" max="16384" width="9.00390625" style="3" customWidth="1"/>
  </cols>
  <sheetData>
    <row r="1" spans="1:15" s="7" customFormat="1" ht="23.25" customHeight="1">
      <c r="A1" s="16" t="s">
        <v>461</v>
      </c>
      <c r="B1" s="17"/>
      <c r="C1" s="17"/>
      <c r="D1" s="18"/>
      <c r="H1" s="8"/>
      <c r="J1" s="9"/>
      <c r="N1" s="84"/>
      <c r="O1" s="29"/>
    </row>
    <row r="2" spans="1:15" s="10" customFormat="1" ht="18.75" customHeight="1">
      <c r="A2" s="16" t="s">
        <v>462</v>
      </c>
      <c r="B2" s="17"/>
      <c r="C2" s="17"/>
      <c r="D2" s="18"/>
      <c r="H2" s="11"/>
      <c r="J2" s="9"/>
      <c r="N2" s="85"/>
      <c r="O2" s="29"/>
    </row>
    <row r="3" spans="1:15" s="10" customFormat="1" ht="18.75" customHeight="1">
      <c r="A3" s="19" t="s">
        <v>463</v>
      </c>
      <c r="B3" s="20"/>
      <c r="C3" s="20"/>
      <c r="D3" s="21"/>
      <c r="E3" s="13"/>
      <c r="F3" s="13"/>
      <c r="G3" s="13"/>
      <c r="H3" s="14"/>
      <c r="I3" s="13"/>
      <c r="J3" s="15"/>
      <c r="N3" s="85"/>
      <c r="O3" s="29"/>
    </row>
    <row r="4" spans="1:15" s="4" customFormat="1" ht="24" customHeight="1">
      <c r="A4" s="169" t="s">
        <v>459</v>
      </c>
      <c r="B4" s="169" t="s">
        <v>669</v>
      </c>
      <c r="C4" s="116" t="s">
        <v>534</v>
      </c>
      <c r="D4" s="113" t="s">
        <v>15</v>
      </c>
      <c r="E4" s="227" t="s">
        <v>7</v>
      </c>
      <c r="F4" s="228"/>
      <c r="G4" s="229"/>
      <c r="H4" s="169" t="s">
        <v>13</v>
      </c>
      <c r="I4" s="113" t="s">
        <v>27</v>
      </c>
      <c r="J4" s="113"/>
      <c r="K4" s="113"/>
      <c r="L4" s="114" t="s">
        <v>666</v>
      </c>
      <c r="M4" s="198" t="s">
        <v>12</v>
      </c>
      <c r="N4" s="169" t="s">
        <v>460</v>
      </c>
      <c r="O4" s="169" t="s">
        <v>452</v>
      </c>
    </row>
    <row r="5" spans="1:15" s="4" customFormat="1" ht="24" customHeight="1">
      <c r="A5" s="169"/>
      <c r="B5" s="140"/>
      <c r="C5" s="117"/>
      <c r="D5" s="140"/>
      <c r="E5" s="24" t="s">
        <v>8</v>
      </c>
      <c r="F5" s="24" t="s">
        <v>9</v>
      </c>
      <c r="G5" s="24" t="s">
        <v>10</v>
      </c>
      <c r="H5" s="140"/>
      <c r="I5" s="23" t="s">
        <v>11</v>
      </c>
      <c r="J5" s="22" t="s">
        <v>28</v>
      </c>
      <c r="K5" s="22" t="s">
        <v>29</v>
      </c>
      <c r="L5" s="115"/>
      <c r="M5" s="199"/>
      <c r="N5" s="169"/>
      <c r="O5" s="140"/>
    </row>
    <row r="6" spans="1:15" ht="36.75" customHeight="1">
      <c r="A6" s="27">
        <v>1</v>
      </c>
      <c r="B6" s="82" t="s">
        <v>33</v>
      </c>
      <c r="C6" s="82"/>
      <c r="D6" s="82" t="s">
        <v>343</v>
      </c>
      <c r="E6" s="60">
        <v>282</v>
      </c>
      <c r="F6" s="60">
        <v>31544</v>
      </c>
      <c r="G6" s="60">
        <v>0</v>
      </c>
      <c r="H6" s="82" t="s">
        <v>344</v>
      </c>
      <c r="I6" s="82" t="s">
        <v>425</v>
      </c>
      <c r="J6" s="82"/>
      <c r="K6" s="82"/>
      <c r="L6" s="59">
        <v>200</v>
      </c>
      <c r="M6" s="60">
        <v>0</v>
      </c>
      <c r="N6" s="83" t="s">
        <v>453</v>
      </c>
      <c r="O6" s="26"/>
    </row>
    <row r="7" spans="1:15" ht="36.75" customHeight="1">
      <c r="A7" s="27">
        <v>2</v>
      </c>
      <c r="B7" s="82" t="s">
        <v>49</v>
      </c>
      <c r="C7" s="82"/>
      <c r="D7" s="82" t="s">
        <v>50</v>
      </c>
      <c r="E7" s="60">
        <v>4997</v>
      </c>
      <c r="F7" s="60">
        <v>44575</v>
      </c>
      <c r="G7" s="60">
        <v>73233</v>
      </c>
      <c r="H7" s="82" t="s">
        <v>345</v>
      </c>
      <c r="I7" s="82" t="s">
        <v>422</v>
      </c>
      <c r="J7" s="82" t="s">
        <v>346</v>
      </c>
      <c r="K7" s="82"/>
      <c r="L7" s="59">
        <v>243</v>
      </c>
      <c r="M7" s="60">
        <v>0</v>
      </c>
      <c r="N7" s="83" t="s">
        <v>434</v>
      </c>
      <c r="O7" s="26"/>
    </row>
    <row r="8" spans="1:15" ht="36.75" customHeight="1">
      <c r="A8" s="27">
        <v>3</v>
      </c>
      <c r="B8" s="82" t="s">
        <v>57</v>
      </c>
      <c r="C8" s="82"/>
      <c r="D8" s="82" t="s">
        <v>347</v>
      </c>
      <c r="E8" s="60">
        <v>7959</v>
      </c>
      <c r="F8" s="60">
        <v>88384</v>
      </c>
      <c r="G8" s="60">
        <v>0</v>
      </c>
      <c r="H8" s="82" t="s">
        <v>344</v>
      </c>
      <c r="I8" s="82" t="s">
        <v>423</v>
      </c>
      <c r="J8" s="82" t="s">
        <v>348</v>
      </c>
      <c r="K8" s="82"/>
      <c r="L8" s="59">
        <v>320</v>
      </c>
      <c r="M8" s="60">
        <v>0</v>
      </c>
      <c r="N8" s="83" t="s">
        <v>454</v>
      </c>
      <c r="O8" s="26"/>
    </row>
    <row r="9" spans="1:15" ht="36.75" customHeight="1">
      <c r="A9" s="27">
        <v>4</v>
      </c>
      <c r="B9" s="230" t="s">
        <v>63</v>
      </c>
      <c r="C9" s="230"/>
      <c r="D9" s="82" t="s">
        <v>349</v>
      </c>
      <c r="E9" s="60">
        <v>17068</v>
      </c>
      <c r="F9" s="60">
        <v>0</v>
      </c>
      <c r="G9" s="60">
        <v>0</v>
      </c>
      <c r="H9" s="82" t="s">
        <v>350</v>
      </c>
      <c r="I9" s="82" t="s">
        <v>422</v>
      </c>
      <c r="J9" s="82" t="s">
        <v>36</v>
      </c>
      <c r="K9" s="82"/>
      <c r="L9" s="59">
        <v>100</v>
      </c>
      <c r="M9" s="60">
        <v>0</v>
      </c>
      <c r="N9" s="83" t="s">
        <v>435</v>
      </c>
      <c r="O9" s="26"/>
    </row>
    <row r="10" spans="1:15" ht="36.75" customHeight="1">
      <c r="A10" s="27">
        <v>5</v>
      </c>
      <c r="B10" s="231"/>
      <c r="C10" s="231"/>
      <c r="D10" s="82" t="s">
        <v>349</v>
      </c>
      <c r="E10" s="60">
        <v>0</v>
      </c>
      <c r="F10" s="60">
        <v>44656</v>
      </c>
      <c r="G10" s="60">
        <v>0</v>
      </c>
      <c r="H10" s="82" t="s">
        <v>351</v>
      </c>
      <c r="I10" s="82" t="s">
        <v>422</v>
      </c>
      <c r="J10" s="82" t="s">
        <v>36</v>
      </c>
      <c r="K10" s="82"/>
      <c r="L10" s="59">
        <v>100</v>
      </c>
      <c r="M10" s="60">
        <v>0</v>
      </c>
      <c r="N10" s="83" t="s">
        <v>455</v>
      </c>
      <c r="O10" s="26"/>
    </row>
    <row r="11" spans="1:15" ht="36.75" customHeight="1">
      <c r="A11" s="27">
        <v>6</v>
      </c>
      <c r="B11" s="82" t="s">
        <v>202</v>
      </c>
      <c r="C11" s="82"/>
      <c r="D11" s="82" t="s">
        <v>203</v>
      </c>
      <c r="E11" s="60">
        <v>7849</v>
      </c>
      <c r="F11" s="60">
        <v>30629</v>
      </c>
      <c r="G11" s="60">
        <v>0</v>
      </c>
      <c r="H11" s="82" t="s">
        <v>344</v>
      </c>
      <c r="I11" s="82" t="s">
        <v>424</v>
      </c>
      <c r="J11" s="82" t="s">
        <v>346</v>
      </c>
      <c r="K11" s="82" t="s">
        <v>56</v>
      </c>
      <c r="L11" s="59">
        <v>125</v>
      </c>
      <c r="M11" s="60">
        <v>0</v>
      </c>
      <c r="N11" s="83" t="s">
        <v>436</v>
      </c>
      <c r="O11" s="26"/>
    </row>
    <row r="12" spans="1:15" ht="36.75" customHeight="1">
      <c r="A12" s="27">
        <v>7</v>
      </c>
      <c r="B12" s="82" t="s">
        <v>70</v>
      </c>
      <c r="C12" s="82"/>
      <c r="D12" s="82" t="s">
        <v>352</v>
      </c>
      <c r="E12" s="60">
        <v>12823</v>
      </c>
      <c r="F12" s="60">
        <v>38605</v>
      </c>
      <c r="G12" s="60">
        <v>0</v>
      </c>
      <c r="H12" s="82" t="s">
        <v>344</v>
      </c>
      <c r="I12" s="82" t="s">
        <v>422</v>
      </c>
      <c r="J12" s="82" t="s">
        <v>36</v>
      </c>
      <c r="K12" s="82"/>
      <c r="L12" s="59">
        <v>190</v>
      </c>
      <c r="M12" s="60">
        <v>0</v>
      </c>
      <c r="N12" s="83" t="s">
        <v>435</v>
      </c>
      <c r="O12" s="26"/>
    </row>
    <row r="13" spans="1:15" ht="36.75" customHeight="1">
      <c r="A13" s="27">
        <v>8</v>
      </c>
      <c r="B13" s="230" t="s">
        <v>174</v>
      </c>
      <c r="C13" s="230"/>
      <c r="D13" s="82" t="s">
        <v>353</v>
      </c>
      <c r="E13" s="60">
        <v>0</v>
      </c>
      <c r="F13" s="60">
        <v>0</v>
      </c>
      <c r="G13" s="60">
        <v>0</v>
      </c>
      <c r="H13" s="82" t="s">
        <v>344</v>
      </c>
      <c r="I13" s="82" t="s">
        <v>426</v>
      </c>
      <c r="J13" s="82"/>
      <c r="K13" s="82"/>
      <c r="L13" s="59">
        <v>60</v>
      </c>
      <c r="M13" s="60">
        <v>0</v>
      </c>
      <c r="N13" s="83" t="s">
        <v>437</v>
      </c>
      <c r="O13" s="83" t="s">
        <v>40</v>
      </c>
    </row>
    <row r="14" spans="1:15" ht="36.75" customHeight="1">
      <c r="A14" s="27">
        <v>9</v>
      </c>
      <c r="B14" s="231"/>
      <c r="C14" s="231"/>
      <c r="D14" s="82" t="s">
        <v>354</v>
      </c>
      <c r="E14" s="60">
        <v>2966</v>
      </c>
      <c r="F14" s="60">
        <v>33371</v>
      </c>
      <c r="G14" s="60">
        <v>0</v>
      </c>
      <c r="H14" s="82" t="s">
        <v>344</v>
      </c>
      <c r="I14" s="82" t="s">
        <v>427</v>
      </c>
      <c r="J14" s="82" t="s">
        <v>355</v>
      </c>
      <c r="K14" s="82"/>
      <c r="L14" s="59">
        <v>100</v>
      </c>
      <c r="M14" s="60">
        <v>0</v>
      </c>
      <c r="N14" s="83" t="s">
        <v>438</v>
      </c>
      <c r="O14" s="83" t="s">
        <v>99</v>
      </c>
    </row>
    <row r="15" spans="1:15" ht="36.75" customHeight="1">
      <c r="A15" s="27">
        <v>10</v>
      </c>
      <c r="B15" s="82" t="s">
        <v>77</v>
      </c>
      <c r="C15" s="82"/>
      <c r="D15" s="82" t="s">
        <v>78</v>
      </c>
      <c r="E15" s="60">
        <v>4103</v>
      </c>
      <c r="F15" s="60">
        <v>41763</v>
      </c>
      <c r="G15" s="60">
        <v>0</v>
      </c>
      <c r="H15" s="82" t="s">
        <v>344</v>
      </c>
      <c r="I15" s="82" t="s">
        <v>422</v>
      </c>
      <c r="J15" s="82" t="s">
        <v>355</v>
      </c>
      <c r="K15" s="82" t="s">
        <v>356</v>
      </c>
      <c r="L15" s="59">
        <v>180</v>
      </c>
      <c r="M15" s="60">
        <v>4</v>
      </c>
      <c r="N15" s="83" t="s">
        <v>436</v>
      </c>
      <c r="O15" s="26"/>
    </row>
    <row r="16" spans="1:15" ht="36.75" customHeight="1">
      <c r="A16" s="27">
        <v>11</v>
      </c>
      <c r="B16" s="82" t="s">
        <v>87</v>
      </c>
      <c r="C16" s="82"/>
      <c r="D16" s="82" t="s">
        <v>357</v>
      </c>
      <c r="E16" s="60">
        <v>6118</v>
      </c>
      <c r="F16" s="60">
        <v>9746</v>
      </c>
      <c r="G16" s="60">
        <v>0</v>
      </c>
      <c r="H16" s="82" t="s">
        <v>344</v>
      </c>
      <c r="I16" s="82" t="s">
        <v>428</v>
      </c>
      <c r="J16" s="82" t="s">
        <v>346</v>
      </c>
      <c r="K16" s="82"/>
      <c r="L16" s="59">
        <v>80</v>
      </c>
      <c r="M16" s="60">
        <v>0</v>
      </c>
      <c r="N16" s="83" t="s">
        <v>437</v>
      </c>
      <c r="O16" s="26"/>
    </row>
    <row r="17" spans="1:15" ht="36.75" customHeight="1">
      <c r="A17" s="27">
        <v>12</v>
      </c>
      <c r="B17" s="230" t="s">
        <v>186</v>
      </c>
      <c r="C17" s="230"/>
      <c r="D17" s="82" t="s">
        <v>358</v>
      </c>
      <c r="E17" s="60">
        <v>0</v>
      </c>
      <c r="F17" s="60">
        <v>14635</v>
      </c>
      <c r="G17" s="60">
        <v>0</v>
      </c>
      <c r="H17" s="82" t="s">
        <v>351</v>
      </c>
      <c r="I17" s="82" t="s">
        <v>429</v>
      </c>
      <c r="J17" s="82" t="s">
        <v>346</v>
      </c>
      <c r="K17" s="82" t="s">
        <v>56</v>
      </c>
      <c r="L17" s="59">
        <v>50</v>
      </c>
      <c r="M17" s="60">
        <v>0</v>
      </c>
      <c r="N17" s="83" t="s">
        <v>439</v>
      </c>
      <c r="O17" s="26"/>
    </row>
    <row r="18" spans="1:15" ht="36.75" customHeight="1">
      <c r="A18" s="27">
        <v>13</v>
      </c>
      <c r="B18" s="231"/>
      <c r="C18" s="231"/>
      <c r="D18" s="82" t="s">
        <v>359</v>
      </c>
      <c r="E18" s="60">
        <v>7106</v>
      </c>
      <c r="F18" s="60">
        <v>0</v>
      </c>
      <c r="G18" s="60">
        <v>0</v>
      </c>
      <c r="H18" s="82" t="s">
        <v>350</v>
      </c>
      <c r="I18" s="82" t="s">
        <v>424</v>
      </c>
      <c r="J18" s="82" t="s">
        <v>346</v>
      </c>
      <c r="K18" s="82" t="s">
        <v>56</v>
      </c>
      <c r="L18" s="59">
        <v>53</v>
      </c>
      <c r="M18" s="60">
        <v>0</v>
      </c>
      <c r="N18" s="83" t="s">
        <v>436</v>
      </c>
      <c r="O18" s="26"/>
    </row>
    <row r="19" spans="1:15" ht="63.75" customHeight="1">
      <c r="A19" s="27">
        <v>14</v>
      </c>
      <c r="B19" s="82" t="s">
        <v>360</v>
      </c>
      <c r="C19" s="82" t="s">
        <v>670</v>
      </c>
      <c r="D19" s="82" t="s">
        <v>361</v>
      </c>
      <c r="E19" s="60">
        <v>18052</v>
      </c>
      <c r="F19" s="60">
        <v>67863</v>
      </c>
      <c r="G19" s="60">
        <v>0</v>
      </c>
      <c r="H19" s="82" t="s">
        <v>344</v>
      </c>
      <c r="I19" s="82" t="s">
        <v>424</v>
      </c>
      <c r="J19" s="82" t="s">
        <v>36</v>
      </c>
      <c r="K19" s="82"/>
      <c r="L19" s="59">
        <v>280</v>
      </c>
      <c r="M19" s="60">
        <v>0</v>
      </c>
      <c r="N19" s="83" t="s">
        <v>456</v>
      </c>
      <c r="O19" s="26"/>
    </row>
    <row r="20" spans="1:15" ht="46.5" customHeight="1">
      <c r="A20" s="27">
        <v>15</v>
      </c>
      <c r="B20" s="82" t="s">
        <v>362</v>
      </c>
      <c r="C20" s="82" t="s">
        <v>671</v>
      </c>
      <c r="D20" s="82" t="s">
        <v>363</v>
      </c>
      <c r="E20" s="60">
        <v>14575</v>
      </c>
      <c r="F20" s="60">
        <v>63357</v>
      </c>
      <c r="G20" s="60">
        <v>0</v>
      </c>
      <c r="H20" s="82" t="s">
        <v>344</v>
      </c>
      <c r="I20" s="82" t="s">
        <v>422</v>
      </c>
      <c r="J20" s="82" t="s">
        <v>36</v>
      </c>
      <c r="K20" s="82"/>
      <c r="L20" s="59">
        <v>220</v>
      </c>
      <c r="M20" s="60">
        <v>0</v>
      </c>
      <c r="N20" s="83" t="s">
        <v>440</v>
      </c>
      <c r="O20" s="26"/>
    </row>
    <row r="21" spans="1:15" ht="41.25" customHeight="1">
      <c r="A21" s="27">
        <v>16</v>
      </c>
      <c r="B21" s="82" t="s">
        <v>102</v>
      </c>
      <c r="C21" s="82" t="s">
        <v>541</v>
      </c>
      <c r="D21" s="82" t="s">
        <v>364</v>
      </c>
      <c r="E21" s="60">
        <v>4115</v>
      </c>
      <c r="F21" s="60">
        <v>8314</v>
      </c>
      <c r="G21" s="60">
        <v>0</v>
      </c>
      <c r="H21" s="82" t="s">
        <v>344</v>
      </c>
      <c r="I21" s="82" t="s">
        <v>422</v>
      </c>
      <c r="J21" s="82" t="s">
        <v>36</v>
      </c>
      <c r="K21" s="82"/>
      <c r="L21" s="59">
        <v>54</v>
      </c>
      <c r="M21" s="60">
        <v>0</v>
      </c>
      <c r="N21" s="83" t="s">
        <v>441</v>
      </c>
      <c r="O21" s="26"/>
    </row>
    <row r="22" spans="1:15" ht="53.25" customHeight="1">
      <c r="A22" s="27">
        <v>17</v>
      </c>
      <c r="B22" s="82" t="s">
        <v>104</v>
      </c>
      <c r="C22" s="82" t="s">
        <v>542</v>
      </c>
      <c r="D22" s="82" t="s">
        <v>365</v>
      </c>
      <c r="E22" s="60">
        <v>9207</v>
      </c>
      <c r="F22" s="60">
        <v>48335</v>
      </c>
      <c r="G22" s="60">
        <v>0</v>
      </c>
      <c r="H22" s="82" t="s">
        <v>344</v>
      </c>
      <c r="I22" s="82" t="s">
        <v>424</v>
      </c>
      <c r="J22" s="82" t="s">
        <v>355</v>
      </c>
      <c r="K22" s="82"/>
      <c r="L22" s="59">
        <v>200</v>
      </c>
      <c r="M22" s="60">
        <v>0</v>
      </c>
      <c r="N22" s="83" t="s">
        <v>455</v>
      </c>
      <c r="O22" s="26"/>
    </row>
    <row r="23" spans="1:15" ht="38.25" customHeight="1">
      <c r="A23" s="27">
        <v>18</v>
      </c>
      <c r="B23" s="82" t="s">
        <v>107</v>
      </c>
      <c r="C23" s="82" t="s">
        <v>543</v>
      </c>
      <c r="D23" s="82" t="s">
        <v>366</v>
      </c>
      <c r="E23" s="60">
        <v>6229</v>
      </c>
      <c r="F23" s="60">
        <v>30424</v>
      </c>
      <c r="G23" s="60">
        <v>0</v>
      </c>
      <c r="H23" s="82" t="s">
        <v>344</v>
      </c>
      <c r="I23" s="82" t="s">
        <v>422</v>
      </c>
      <c r="J23" s="82" t="s">
        <v>348</v>
      </c>
      <c r="K23" s="82"/>
      <c r="L23" s="59">
        <v>130</v>
      </c>
      <c r="M23" s="60">
        <v>0</v>
      </c>
      <c r="N23" s="83" t="s">
        <v>442</v>
      </c>
      <c r="O23" s="26"/>
    </row>
    <row r="24" spans="1:15" ht="43.5" customHeight="1">
      <c r="A24" s="27">
        <v>19</v>
      </c>
      <c r="B24" s="82" t="s">
        <v>367</v>
      </c>
      <c r="C24" s="82" t="s">
        <v>672</v>
      </c>
      <c r="D24" s="82" t="s">
        <v>368</v>
      </c>
      <c r="E24" s="60">
        <v>7115</v>
      </c>
      <c r="F24" s="60">
        <v>22815</v>
      </c>
      <c r="G24" s="60">
        <v>0</v>
      </c>
      <c r="H24" s="82" t="s">
        <v>344</v>
      </c>
      <c r="I24" s="82" t="s">
        <v>422</v>
      </c>
      <c r="J24" s="82" t="s">
        <v>36</v>
      </c>
      <c r="K24" s="82"/>
      <c r="L24" s="59">
        <v>120</v>
      </c>
      <c r="M24" s="60">
        <v>0</v>
      </c>
      <c r="N24" s="83" t="s">
        <v>435</v>
      </c>
      <c r="O24" s="26"/>
    </row>
    <row r="25" spans="1:15" s="10" customFormat="1" ht="21">
      <c r="A25" s="19" t="s">
        <v>464</v>
      </c>
      <c r="B25" s="20"/>
      <c r="C25" s="20"/>
      <c r="D25" s="21"/>
      <c r="E25" s="13"/>
      <c r="F25" s="13"/>
      <c r="G25" s="13"/>
      <c r="H25" s="14"/>
      <c r="I25" s="13"/>
      <c r="J25" s="15"/>
      <c r="N25" s="85"/>
      <c r="O25" s="29"/>
    </row>
    <row r="26" spans="1:15" s="4" customFormat="1" ht="24" customHeight="1">
      <c r="A26" s="169" t="s">
        <v>459</v>
      </c>
      <c r="B26" s="169" t="s">
        <v>669</v>
      </c>
      <c r="C26" s="116" t="s">
        <v>534</v>
      </c>
      <c r="D26" s="113" t="s">
        <v>15</v>
      </c>
      <c r="E26" s="118" t="s">
        <v>7</v>
      </c>
      <c r="F26" s="118"/>
      <c r="G26" s="118"/>
      <c r="H26" s="169" t="s">
        <v>13</v>
      </c>
      <c r="I26" s="113" t="s">
        <v>27</v>
      </c>
      <c r="J26" s="113"/>
      <c r="K26" s="113"/>
      <c r="L26" s="114" t="s">
        <v>666</v>
      </c>
      <c r="M26" s="198" t="s">
        <v>12</v>
      </c>
      <c r="N26" s="169" t="s">
        <v>460</v>
      </c>
      <c r="O26" s="169" t="s">
        <v>452</v>
      </c>
    </row>
    <row r="27" spans="1:15" s="4" customFormat="1" ht="24" customHeight="1">
      <c r="A27" s="169"/>
      <c r="B27" s="140"/>
      <c r="C27" s="117"/>
      <c r="D27" s="140"/>
      <c r="E27" s="24" t="s">
        <v>8</v>
      </c>
      <c r="F27" s="24" t="s">
        <v>9</v>
      </c>
      <c r="G27" s="24" t="s">
        <v>10</v>
      </c>
      <c r="H27" s="140"/>
      <c r="I27" s="23" t="s">
        <v>11</v>
      </c>
      <c r="J27" s="22" t="s">
        <v>28</v>
      </c>
      <c r="K27" s="22" t="s">
        <v>29</v>
      </c>
      <c r="L27" s="115"/>
      <c r="M27" s="199"/>
      <c r="N27" s="169"/>
      <c r="O27" s="140"/>
    </row>
    <row r="28" spans="1:15" ht="53.25" customHeight="1">
      <c r="A28" s="27">
        <v>20</v>
      </c>
      <c r="B28" s="82" t="s">
        <v>110</v>
      </c>
      <c r="C28" s="82" t="s">
        <v>673</v>
      </c>
      <c r="D28" s="82" t="s">
        <v>369</v>
      </c>
      <c r="E28" s="60">
        <v>4592</v>
      </c>
      <c r="F28" s="60">
        <v>28302</v>
      </c>
      <c r="G28" s="60">
        <v>0</v>
      </c>
      <c r="H28" s="82" t="s">
        <v>344</v>
      </c>
      <c r="I28" s="82" t="s">
        <v>430</v>
      </c>
      <c r="J28" s="82" t="s">
        <v>36</v>
      </c>
      <c r="K28" s="82"/>
      <c r="L28" s="59">
        <v>110</v>
      </c>
      <c r="M28" s="60">
        <v>0</v>
      </c>
      <c r="N28" s="83" t="s">
        <v>443</v>
      </c>
      <c r="O28" s="83"/>
    </row>
    <row r="29" spans="1:15" ht="38.25" customHeight="1">
      <c r="A29" s="27">
        <v>21</v>
      </c>
      <c r="B29" s="82" t="s">
        <v>370</v>
      </c>
      <c r="C29" s="82" t="s">
        <v>674</v>
      </c>
      <c r="D29" s="82" t="s">
        <v>371</v>
      </c>
      <c r="E29" s="60">
        <v>9960</v>
      </c>
      <c r="F29" s="60">
        <v>84166</v>
      </c>
      <c r="G29" s="60">
        <v>0</v>
      </c>
      <c r="H29" s="82" t="s">
        <v>344</v>
      </c>
      <c r="I29" s="82" t="s">
        <v>431</v>
      </c>
      <c r="J29" s="82" t="s">
        <v>372</v>
      </c>
      <c r="K29" s="82" t="s">
        <v>356</v>
      </c>
      <c r="L29" s="59">
        <v>350</v>
      </c>
      <c r="M29" s="60">
        <v>0</v>
      </c>
      <c r="N29" s="83" t="s">
        <v>442</v>
      </c>
      <c r="O29" s="83"/>
    </row>
    <row r="30" spans="1:15" ht="38.25" customHeight="1">
      <c r="A30" s="27">
        <v>22</v>
      </c>
      <c r="B30" s="82" t="s">
        <v>373</v>
      </c>
      <c r="C30" s="82" t="s">
        <v>675</v>
      </c>
      <c r="D30" s="82" t="s">
        <v>374</v>
      </c>
      <c r="E30" s="60">
        <v>5918</v>
      </c>
      <c r="F30" s="60">
        <v>28464</v>
      </c>
      <c r="G30" s="60">
        <v>0</v>
      </c>
      <c r="H30" s="82" t="s">
        <v>344</v>
      </c>
      <c r="I30" s="82" t="s">
        <v>424</v>
      </c>
      <c r="J30" s="82" t="s">
        <v>348</v>
      </c>
      <c r="K30" s="82" t="s">
        <v>56</v>
      </c>
      <c r="L30" s="59">
        <v>100</v>
      </c>
      <c r="M30" s="60">
        <v>0</v>
      </c>
      <c r="N30" s="83" t="s">
        <v>457</v>
      </c>
      <c r="O30" s="83"/>
    </row>
    <row r="31" spans="1:15" ht="38.25" customHeight="1">
      <c r="A31" s="27">
        <v>23</v>
      </c>
      <c r="B31" s="230" t="s">
        <v>376</v>
      </c>
      <c r="C31" s="230" t="s">
        <v>676</v>
      </c>
      <c r="D31" s="82" t="s">
        <v>375</v>
      </c>
      <c r="E31" s="60">
        <v>1959</v>
      </c>
      <c r="F31" s="60">
        <v>1340</v>
      </c>
      <c r="G31" s="60">
        <v>385</v>
      </c>
      <c r="H31" s="82" t="s">
        <v>344</v>
      </c>
      <c r="I31" s="82" t="s">
        <v>426</v>
      </c>
      <c r="J31" s="82"/>
      <c r="K31" s="82"/>
      <c r="L31" s="59">
        <v>100</v>
      </c>
      <c r="M31" s="60">
        <v>1</v>
      </c>
      <c r="N31" s="83" t="s">
        <v>444</v>
      </c>
      <c r="O31" s="83"/>
    </row>
    <row r="32" spans="1:15" ht="38.25" customHeight="1">
      <c r="A32" s="27">
        <v>24</v>
      </c>
      <c r="B32" s="231"/>
      <c r="C32" s="231"/>
      <c r="D32" s="82" t="s">
        <v>375</v>
      </c>
      <c r="E32" s="60">
        <v>1959</v>
      </c>
      <c r="F32" s="60">
        <v>13490</v>
      </c>
      <c r="G32" s="60">
        <v>385</v>
      </c>
      <c r="H32" s="82" t="s">
        <v>344</v>
      </c>
      <c r="I32" s="82" t="s">
        <v>426</v>
      </c>
      <c r="J32" s="82"/>
      <c r="K32" s="82"/>
      <c r="L32" s="59">
        <v>100</v>
      </c>
      <c r="M32" s="60">
        <v>1</v>
      </c>
      <c r="N32" s="83" t="s">
        <v>444</v>
      </c>
      <c r="O32" s="83"/>
    </row>
    <row r="33" spans="1:15" ht="38.25" customHeight="1">
      <c r="A33" s="27">
        <v>25</v>
      </c>
      <c r="B33" s="230" t="s">
        <v>117</v>
      </c>
      <c r="C33" s="230" t="s">
        <v>677</v>
      </c>
      <c r="D33" s="82" t="s">
        <v>377</v>
      </c>
      <c r="E33" s="60">
        <v>11751</v>
      </c>
      <c r="F33" s="60">
        <v>37426</v>
      </c>
      <c r="G33" s="60">
        <v>0</v>
      </c>
      <c r="H33" s="82" t="s">
        <v>344</v>
      </c>
      <c r="I33" s="82" t="s">
        <v>430</v>
      </c>
      <c r="J33" s="82" t="s">
        <v>355</v>
      </c>
      <c r="K33" s="82"/>
      <c r="L33" s="59">
        <v>135</v>
      </c>
      <c r="M33" s="60">
        <v>0</v>
      </c>
      <c r="N33" s="83" t="s">
        <v>445</v>
      </c>
      <c r="O33" s="83"/>
    </row>
    <row r="34" spans="1:15" ht="38.25" customHeight="1">
      <c r="A34" s="27">
        <v>26</v>
      </c>
      <c r="B34" s="197"/>
      <c r="C34" s="197"/>
      <c r="D34" s="82" t="s">
        <v>378</v>
      </c>
      <c r="E34" s="60">
        <v>4045</v>
      </c>
      <c r="F34" s="60">
        <v>50690</v>
      </c>
      <c r="G34" s="60">
        <v>0</v>
      </c>
      <c r="H34" s="82" t="s">
        <v>344</v>
      </c>
      <c r="I34" s="82" t="s">
        <v>432</v>
      </c>
      <c r="J34" s="82" t="s">
        <v>346</v>
      </c>
      <c r="K34" s="82"/>
      <c r="L34" s="59">
        <v>150</v>
      </c>
      <c r="M34" s="60">
        <v>0</v>
      </c>
      <c r="N34" s="83" t="s">
        <v>446</v>
      </c>
      <c r="O34" s="83"/>
    </row>
    <row r="35" spans="1:15" ht="38.25" customHeight="1">
      <c r="A35" s="27">
        <v>27</v>
      </c>
      <c r="B35" s="231"/>
      <c r="C35" s="231"/>
      <c r="D35" s="82" t="s">
        <v>378</v>
      </c>
      <c r="E35" s="60">
        <v>0</v>
      </c>
      <c r="F35" s="60">
        <v>19227</v>
      </c>
      <c r="G35" s="60">
        <v>0</v>
      </c>
      <c r="H35" s="82" t="s">
        <v>351</v>
      </c>
      <c r="I35" s="82" t="s">
        <v>433</v>
      </c>
      <c r="J35" s="82"/>
      <c r="K35" s="82"/>
      <c r="L35" s="59">
        <v>100</v>
      </c>
      <c r="M35" s="60">
        <v>0</v>
      </c>
      <c r="N35" s="83" t="s">
        <v>447</v>
      </c>
      <c r="O35" s="83"/>
    </row>
    <row r="36" spans="1:15" ht="38.25" customHeight="1">
      <c r="A36" s="27">
        <v>28</v>
      </c>
      <c r="B36" s="82" t="s">
        <v>123</v>
      </c>
      <c r="C36" s="82" t="s">
        <v>549</v>
      </c>
      <c r="D36" s="82" t="s">
        <v>379</v>
      </c>
      <c r="E36" s="60">
        <v>5474</v>
      </c>
      <c r="F36" s="60">
        <v>23535</v>
      </c>
      <c r="G36" s="60">
        <v>0</v>
      </c>
      <c r="H36" s="82" t="s">
        <v>344</v>
      </c>
      <c r="I36" s="82" t="s">
        <v>424</v>
      </c>
      <c r="J36" s="82" t="s">
        <v>36</v>
      </c>
      <c r="K36" s="82"/>
      <c r="L36" s="59">
        <v>72.3</v>
      </c>
      <c r="M36" s="60">
        <v>0</v>
      </c>
      <c r="N36" s="83" t="s">
        <v>458</v>
      </c>
      <c r="O36" s="83"/>
    </row>
    <row r="37" spans="1:15" ht="38.25" customHeight="1">
      <c r="A37" s="27">
        <v>29</v>
      </c>
      <c r="B37" s="230" t="s">
        <v>380</v>
      </c>
      <c r="C37" s="230" t="s">
        <v>678</v>
      </c>
      <c r="D37" s="82" t="s">
        <v>381</v>
      </c>
      <c r="E37" s="60">
        <v>2044</v>
      </c>
      <c r="F37" s="60">
        <v>12471</v>
      </c>
      <c r="G37" s="60">
        <v>0</v>
      </c>
      <c r="H37" s="82" t="s">
        <v>344</v>
      </c>
      <c r="I37" s="82" t="s">
        <v>426</v>
      </c>
      <c r="J37" s="82" t="s">
        <v>372</v>
      </c>
      <c r="K37" s="82" t="s">
        <v>356</v>
      </c>
      <c r="L37" s="59">
        <v>60</v>
      </c>
      <c r="M37" s="60">
        <v>0</v>
      </c>
      <c r="N37" s="83" t="s">
        <v>446</v>
      </c>
      <c r="O37" s="83"/>
    </row>
    <row r="38" spans="1:15" ht="38.25" customHeight="1">
      <c r="A38" s="27">
        <v>30</v>
      </c>
      <c r="B38" s="231"/>
      <c r="C38" s="231"/>
      <c r="D38" s="82" t="s">
        <v>382</v>
      </c>
      <c r="E38" s="60">
        <v>501</v>
      </c>
      <c r="F38" s="60">
        <v>17509</v>
      </c>
      <c r="G38" s="60">
        <v>0</v>
      </c>
      <c r="H38" s="82" t="s">
        <v>344</v>
      </c>
      <c r="I38" s="82" t="s">
        <v>432</v>
      </c>
      <c r="J38" s="82" t="s">
        <v>348</v>
      </c>
      <c r="K38" s="82" t="s">
        <v>356</v>
      </c>
      <c r="L38" s="59">
        <v>60</v>
      </c>
      <c r="M38" s="60">
        <v>0</v>
      </c>
      <c r="N38" s="83" t="s">
        <v>434</v>
      </c>
      <c r="O38" s="83"/>
    </row>
    <row r="39" spans="1:15" ht="46.5" customHeight="1">
      <c r="A39" s="27">
        <v>31</v>
      </c>
      <c r="B39" s="82" t="s">
        <v>129</v>
      </c>
      <c r="C39" s="82" t="s">
        <v>679</v>
      </c>
      <c r="D39" s="82" t="s">
        <v>383</v>
      </c>
      <c r="E39" s="60">
        <v>2714</v>
      </c>
      <c r="F39" s="60">
        <v>6184</v>
      </c>
      <c r="G39" s="60">
        <v>0</v>
      </c>
      <c r="H39" s="82" t="s">
        <v>344</v>
      </c>
      <c r="I39" s="82" t="s">
        <v>424</v>
      </c>
      <c r="J39" s="82" t="s">
        <v>384</v>
      </c>
      <c r="K39" s="82"/>
      <c r="L39" s="59">
        <v>25</v>
      </c>
      <c r="M39" s="60">
        <v>0</v>
      </c>
      <c r="N39" s="83" t="s">
        <v>448</v>
      </c>
      <c r="O39" s="83"/>
    </row>
    <row r="40" spans="1:15" ht="38.25" customHeight="1">
      <c r="A40" s="27">
        <v>32</v>
      </c>
      <c r="B40" s="82" t="s">
        <v>131</v>
      </c>
      <c r="C40" s="82" t="s">
        <v>553</v>
      </c>
      <c r="D40" s="82" t="s">
        <v>385</v>
      </c>
      <c r="E40" s="60">
        <v>0</v>
      </c>
      <c r="F40" s="60">
        <v>0</v>
      </c>
      <c r="G40" s="60">
        <v>0</v>
      </c>
      <c r="H40" s="82" t="s">
        <v>386</v>
      </c>
      <c r="I40" s="82" t="s">
        <v>430</v>
      </c>
      <c r="J40" s="82" t="s">
        <v>346</v>
      </c>
      <c r="K40" s="82" t="s">
        <v>387</v>
      </c>
      <c r="L40" s="59">
        <v>110</v>
      </c>
      <c r="M40" s="60">
        <v>2</v>
      </c>
      <c r="N40" s="83" t="s">
        <v>449</v>
      </c>
      <c r="O40" s="83" t="s">
        <v>99</v>
      </c>
    </row>
    <row r="41" spans="1:15" ht="46.5" customHeight="1">
      <c r="A41" s="27">
        <v>33</v>
      </c>
      <c r="B41" s="82" t="s">
        <v>132</v>
      </c>
      <c r="C41" s="82" t="s">
        <v>680</v>
      </c>
      <c r="D41" s="82" t="s">
        <v>388</v>
      </c>
      <c r="E41" s="60">
        <v>17272</v>
      </c>
      <c r="F41" s="60">
        <v>47761</v>
      </c>
      <c r="G41" s="60">
        <v>0</v>
      </c>
      <c r="H41" s="82" t="s">
        <v>344</v>
      </c>
      <c r="I41" s="82" t="s">
        <v>422</v>
      </c>
      <c r="J41" s="82" t="s">
        <v>36</v>
      </c>
      <c r="K41" s="82"/>
      <c r="L41" s="59">
        <v>200</v>
      </c>
      <c r="M41" s="60">
        <v>0</v>
      </c>
      <c r="N41" s="83" t="s">
        <v>457</v>
      </c>
      <c r="O41" s="83"/>
    </row>
    <row r="42" spans="1:15" ht="38.25" customHeight="1">
      <c r="A42" s="27">
        <v>34</v>
      </c>
      <c r="B42" s="82" t="s">
        <v>389</v>
      </c>
      <c r="C42" s="82" t="s">
        <v>681</v>
      </c>
      <c r="D42" s="82" t="s">
        <v>390</v>
      </c>
      <c r="E42" s="60">
        <v>1760</v>
      </c>
      <c r="F42" s="60">
        <v>27648</v>
      </c>
      <c r="G42" s="60">
        <v>0</v>
      </c>
      <c r="H42" s="82" t="s">
        <v>344</v>
      </c>
      <c r="I42" s="82" t="s">
        <v>432</v>
      </c>
      <c r="J42" s="82" t="s">
        <v>346</v>
      </c>
      <c r="K42" s="82" t="s">
        <v>356</v>
      </c>
      <c r="L42" s="59">
        <v>120</v>
      </c>
      <c r="M42" s="60">
        <v>0</v>
      </c>
      <c r="N42" s="83" t="s">
        <v>439</v>
      </c>
      <c r="O42" s="83"/>
    </row>
    <row r="43" spans="1:15" ht="56.25" customHeight="1">
      <c r="A43" s="27">
        <v>35</v>
      </c>
      <c r="B43" s="82" t="s">
        <v>391</v>
      </c>
      <c r="C43" s="82" t="s">
        <v>682</v>
      </c>
      <c r="D43" s="82" t="s">
        <v>392</v>
      </c>
      <c r="E43" s="60">
        <v>0</v>
      </c>
      <c r="F43" s="60">
        <v>0</v>
      </c>
      <c r="G43" s="60">
        <v>0</v>
      </c>
      <c r="H43" s="82" t="s">
        <v>386</v>
      </c>
      <c r="I43" s="82" t="s">
        <v>430</v>
      </c>
      <c r="J43" s="82" t="s">
        <v>346</v>
      </c>
      <c r="K43" s="82" t="s">
        <v>356</v>
      </c>
      <c r="L43" s="59">
        <v>130</v>
      </c>
      <c r="M43" s="60">
        <v>1</v>
      </c>
      <c r="N43" s="83" t="s">
        <v>450</v>
      </c>
      <c r="O43" s="83" t="s">
        <v>99</v>
      </c>
    </row>
    <row r="44" spans="1:15" ht="43.5" customHeight="1">
      <c r="A44" s="27">
        <v>36</v>
      </c>
      <c r="B44" s="82" t="s">
        <v>137</v>
      </c>
      <c r="C44" s="82" t="s">
        <v>683</v>
      </c>
      <c r="D44" s="82" t="s">
        <v>393</v>
      </c>
      <c r="E44" s="60">
        <v>7806</v>
      </c>
      <c r="F44" s="60">
        <v>61443</v>
      </c>
      <c r="G44" s="60">
        <v>0</v>
      </c>
      <c r="H44" s="82" t="s">
        <v>344</v>
      </c>
      <c r="I44" s="82" t="s">
        <v>424</v>
      </c>
      <c r="J44" s="82" t="s">
        <v>348</v>
      </c>
      <c r="K44" s="82"/>
      <c r="L44" s="59">
        <v>185</v>
      </c>
      <c r="M44" s="60">
        <v>0</v>
      </c>
      <c r="N44" s="83" t="s">
        <v>453</v>
      </c>
      <c r="O44" s="83"/>
    </row>
    <row r="45" spans="1:15" ht="38.25" customHeight="1">
      <c r="A45" s="27">
        <v>37</v>
      </c>
      <c r="B45" s="230" t="s">
        <v>139</v>
      </c>
      <c r="C45" s="230" t="s">
        <v>684</v>
      </c>
      <c r="D45" s="82" t="s">
        <v>394</v>
      </c>
      <c r="E45" s="60">
        <v>6145</v>
      </c>
      <c r="F45" s="60">
        <v>26807</v>
      </c>
      <c r="G45" s="60">
        <v>0</v>
      </c>
      <c r="H45" s="82" t="s">
        <v>345</v>
      </c>
      <c r="I45" s="82" t="s">
        <v>432</v>
      </c>
      <c r="J45" s="82" t="s">
        <v>346</v>
      </c>
      <c r="K45" s="82"/>
      <c r="L45" s="59">
        <v>120</v>
      </c>
      <c r="M45" s="60">
        <v>0</v>
      </c>
      <c r="N45" s="83" t="s">
        <v>451</v>
      </c>
      <c r="O45" s="83"/>
    </row>
    <row r="46" spans="1:15" ht="38.25" customHeight="1">
      <c r="A46" s="27">
        <v>38</v>
      </c>
      <c r="B46" s="231"/>
      <c r="C46" s="231"/>
      <c r="D46" s="82" t="s">
        <v>395</v>
      </c>
      <c r="E46" s="60">
        <v>2561</v>
      </c>
      <c r="F46" s="60">
        <v>11169</v>
      </c>
      <c r="G46" s="60">
        <v>0</v>
      </c>
      <c r="H46" s="82" t="s">
        <v>345</v>
      </c>
      <c r="I46" s="82" t="s">
        <v>432</v>
      </c>
      <c r="J46" s="82" t="s">
        <v>372</v>
      </c>
      <c r="K46" s="82"/>
      <c r="L46" s="59">
        <v>50</v>
      </c>
      <c r="M46" s="60">
        <v>0</v>
      </c>
      <c r="N46" s="83" t="s">
        <v>446</v>
      </c>
      <c r="O46" s="83"/>
    </row>
    <row r="47" spans="1:15" ht="38.25" customHeight="1">
      <c r="A47" s="224" t="s">
        <v>664</v>
      </c>
      <c r="B47" s="225"/>
      <c r="C47" s="225"/>
      <c r="D47" s="226" t="s">
        <v>689</v>
      </c>
      <c r="E47" s="226"/>
      <c r="F47" s="226"/>
      <c r="G47" s="226"/>
      <c r="H47" s="226"/>
      <c r="I47" s="93"/>
      <c r="J47" s="93"/>
      <c r="K47" s="93"/>
      <c r="L47" s="95"/>
      <c r="M47" s="94"/>
      <c r="N47" s="96"/>
      <c r="O47" s="97"/>
    </row>
  </sheetData>
  <mergeCells count="38">
    <mergeCell ref="E26:G26"/>
    <mergeCell ref="H26:H27"/>
    <mergeCell ref="I26:K26"/>
    <mergeCell ref="L26:L27"/>
    <mergeCell ref="B4:B5"/>
    <mergeCell ref="D4:D5"/>
    <mergeCell ref="A4:A5"/>
    <mergeCell ref="A26:A27"/>
    <mergeCell ref="B26:B27"/>
    <mergeCell ref="D26:D27"/>
    <mergeCell ref="C4:C5"/>
    <mergeCell ref="C26:C27"/>
    <mergeCell ref="B9:B10"/>
    <mergeCell ref="B13:B14"/>
    <mergeCell ref="I4:K4"/>
    <mergeCell ref="N4:N5"/>
    <mergeCell ref="H4:H5"/>
    <mergeCell ref="L4:L5"/>
    <mergeCell ref="M4:M5"/>
    <mergeCell ref="M26:M27"/>
    <mergeCell ref="N26:N27"/>
    <mergeCell ref="O26:O27"/>
    <mergeCell ref="O4:O5"/>
    <mergeCell ref="C33:C35"/>
    <mergeCell ref="C37:C38"/>
    <mergeCell ref="C45:C46"/>
    <mergeCell ref="B33:B35"/>
    <mergeCell ref="B45:B46"/>
    <mergeCell ref="A47:C47"/>
    <mergeCell ref="D47:H47"/>
    <mergeCell ref="E4:G4"/>
    <mergeCell ref="C9:C10"/>
    <mergeCell ref="C17:C18"/>
    <mergeCell ref="C13:C14"/>
    <mergeCell ref="B17:B18"/>
    <mergeCell ref="C31:C32"/>
    <mergeCell ref="B31:B32"/>
    <mergeCell ref="B37:B38"/>
  </mergeCells>
  <printOptions/>
  <pageMargins left="0.3937007874015748" right="0.3937007874015748" top="0.64" bottom="1.15" header="0.31496062992125984" footer="0.65"/>
  <pageSetup fitToHeight="2" fitToWidth="2" horizontalDpi="600" verticalDpi="600" orientation="portrait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O23"/>
  <sheetViews>
    <sheetView workbookViewId="0" topLeftCell="A1">
      <selection activeCell="A1" sqref="A1"/>
    </sheetView>
  </sheetViews>
  <sheetFormatPr defaultColWidth="9.00390625" defaultRowHeight="38.25" customHeight="1"/>
  <cols>
    <col min="1" max="1" width="5.50390625" style="31" bestFit="1" customWidth="1"/>
    <col min="2" max="2" width="7.50390625" style="1" bestFit="1" customWidth="1"/>
    <col min="3" max="3" width="27.75390625" style="1" bestFit="1" customWidth="1"/>
    <col min="4" max="4" width="9.50390625" style="33" bestFit="1" customWidth="1"/>
    <col min="5" max="5" width="14.375" style="1" customWidth="1"/>
    <col min="6" max="6" width="10.375" style="33" customWidth="1"/>
    <col min="7" max="7" width="10.875" style="32" customWidth="1"/>
    <col min="8" max="8" width="7.50390625" style="32" customWidth="1"/>
    <col min="9" max="9" width="12.875" style="1" customWidth="1"/>
    <col min="10" max="10" width="25.00390625" style="1" customWidth="1"/>
    <col min="11" max="16384" width="9.00390625" style="3" customWidth="1"/>
  </cols>
  <sheetData>
    <row r="1" spans="1:15" s="10" customFormat="1" ht="17.25" customHeight="1">
      <c r="A1" s="19" t="s">
        <v>490</v>
      </c>
      <c r="B1" s="20"/>
      <c r="C1" s="21"/>
      <c r="D1" s="13"/>
      <c r="E1" s="13"/>
      <c r="F1" s="13"/>
      <c r="G1" s="12"/>
      <c r="H1" s="34"/>
      <c r="I1" s="13"/>
      <c r="J1" s="15"/>
      <c r="O1" s="29"/>
    </row>
    <row r="2" spans="1:10" s="4" customFormat="1" ht="33.75" customHeight="1">
      <c r="A2" s="35" t="s">
        <v>459</v>
      </c>
      <c r="B2" s="22" t="s">
        <v>489</v>
      </c>
      <c r="C2" s="22" t="s">
        <v>15</v>
      </c>
      <c r="D2" s="36" t="s">
        <v>30</v>
      </c>
      <c r="E2" s="22" t="s">
        <v>24</v>
      </c>
      <c r="F2" s="36" t="s">
        <v>31</v>
      </c>
      <c r="G2" s="22" t="s">
        <v>460</v>
      </c>
      <c r="H2" s="22" t="s">
        <v>452</v>
      </c>
      <c r="I2" s="28"/>
      <c r="J2" s="2"/>
    </row>
    <row r="3" spans="1:8" ht="33.75" customHeight="1">
      <c r="A3" s="35" t="s">
        <v>667</v>
      </c>
      <c r="B3" s="86" t="s">
        <v>49</v>
      </c>
      <c r="C3" s="86" t="s">
        <v>396</v>
      </c>
      <c r="D3" s="87">
        <v>59737</v>
      </c>
      <c r="E3" s="86" t="s">
        <v>397</v>
      </c>
      <c r="F3" s="87">
        <v>360</v>
      </c>
      <c r="G3" s="22" t="s">
        <v>483</v>
      </c>
      <c r="H3" s="22"/>
    </row>
    <row r="4" spans="1:8" ht="33.75" customHeight="1">
      <c r="A4" s="35" t="s">
        <v>668</v>
      </c>
      <c r="B4" s="86" t="s">
        <v>49</v>
      </c>
      <c r="C4" s="86" t="s">
        <v>398</v>
      </c>
      <c r="D4" s="87">
        <v>30281</v>
      </c>
      <c r="E4" s="86" t="s">
        <v>397</v>
      </c>
      <c r="F4" s="87">
        <v>110</v>
      </c>
      <c r="G4" s="22" t="s">
        <v>451</v>
      </c>
      <c r="H4" s="22"/>
    </row>
    <row r="5" spans="1:8" ht="33.75" customHeight="1">
      <c r="A5" s="35" t="s">
        <v>465</v>
      </c>
      <c r="B5" s="86" t="s">
        <v>49</v>
      </c>
      <c r="C5" s="86" t="s">
        <v>399</v>
      </c>
      <c r="D5" s="87">
        <v>61014</v>
      </c>
      <c r="E5" s="86" t="s">
        <v>400</v>
      </c>
      <c r="F5" s="87">
        <v>320</v>
      </c>
      <c r="G5" s="22" t="s">
        <v>484</v>
      </c>
      <c r="H5" s="22"/>
    </row>
    <row r="6" spans="1:8" ht="33.75" customHeight="1">
      <c r="A6" s="35" t="s">
        <v>466</v>
      </c>
      <c r="B6" s="86" t="s">
        <v>143</v>
      </c>
      <c r="C6" s="86" t="s">
        <v>401</v>
      </c>
      <c r="D6" s="87">
        <v>27787</v>
      </c>
      <c r="E6" s="86" t="s">
        <v>402</v>
      </c>
      <c r="F6" s="87">
        <v>130</v>
      </c>
      <c r="G6" s="22" t="s">
        <v>443</v>
      </c>
      <c r="H6" s="22"/>
    </row>
    <row r="7" spans="1:8" ht="33.75" customHeight="1">
      <c r="A7" s="35" t="s">
        <v>467</v>
      </c>
      <c r="B7" s="86" t="s">
        <v>143</v>
      </c>
      <c r="C7" s="86" t="s">
        <v>403</v>
      </c>
      <c r="D7" s="87">
        <v>62350</v>
      </c>
      <c r="E7" s="86" t="s">
        <v>402</v>
      </c>
      <c r="F7" s="87">
        <v>330</v>
      </c>
      <c r="G7" s="22" t="s">
        <v>485</v>
      </c>
      <c r="H7" s="22"/>
    </row>
    <row r="8" spans="1:8" ht="33.75" customHeight="1">
      <c r="A8" s="35" t="s">
        <v>468</v>
      </c>
      <c r="B8" s="86" t="s">
        <v>143</v>
      </c>
      <c r="C8" s="86" t="s">
        <v>404</v>
      </c>
      <c r="D8" s="87">
        <v>16359</v>
      </c>
      <c r="E8" s="86" t="s">
        <v>405</v>
      </c>
      <c r="F8" s="87">
        <v>160</v>
      </c>
      <c r="G8" s="22" t="s">
        <v>438</v>
      </c>
      <c r="H8" s="22" t="s">
        <v>99</v>
      </c>
    </row>
    <row r="9" spans="1:8" ht="33.75" customHeight="1">
      <c r="A9" s="35" t="s">
        <v>469</v>
      </c>
      <c r="B9" s="86" t="s">
        <v>143</v>
      </c>
      <c r="C9" s="86" t="s">
        <v>406</v>
      </c>
      <c r="D9" s="87">
        <v>26428</v>
      </c>
      <c r="E9" s="86" t="s">
        <v>405</v>
      </c>
      <c r="F9" s="87">
        <v>132</v>
      </c>
      <c r="G9" s="22" t="s">
        <v>486</v>
      </c>
      <c r="H9" s="22"/>
    </row>
    <row r="10" spans="1:8" ht="33.75" customHeight="1">
      <c r="A10" s="35" t="s">
        <v>470</v>
      </c>
      <c r="B10" s="86" t="s">
        <v>74</v>
      </c>
      <c r="C10" s="86" t="s">
        <v>407</v>
      </c>
      <c r="D10" s="87">
        <v>61417</v>
      </c>
      <c r="E10" s="86" t="s">
        <v>400</v>
      </c>
      <c r="F10" s="87">
        <v>440</v>
      </c>
      <c r="G10" s="22" t="s">
        <v>458</v>
      </c>
      <c r="H10" s="22"/>
    </row>
    <row r="11" spans="1:8" ht="33.75" customHeight="1">
      <c r="A11" s="35" t="s">
        <v>471</v>
      </c>
      <c r="B11" s="86" t="s">
        <v>74</v>
      </c>
      <c r="C11" s="86" t="s">
        <v>408</v>
      </c>
      <c r="D11" s="87">
        <v>225885</v>
      </c>
      <c r="E11" s="86" t="s">
        <v>397</v>
      </c>
      <c r="F11" s="87">
        <v>900</v>
      </c>
      <c r="G11" s="22" t="s">
        <v>487</v>
      </c>
      <c r="H11" s="22"/>
    </row>
    <row r="12" spans="1:8" ht="33.75" customHeight="1">
      <c r="A12" s="35" t="s">
        <v>472</v>
      </c>
      <c r="B12" s="86" t="s">
        <v>409</v>
      </c>
      <c r="C12" s="86" t="s">
        <v>410</v>
      </c>
      <c r="D12" s="87">
        <v>70296</v>
      </c>
      <c r="E12" s="86" t="s">
        <v>400</v>
      </c>
      <c r="F12" s="87">
        <v>291</v>
      </c>
      <c r="G12" s="22" t="s">
        <v>443</v>
      </c>
      <c r="H12" s="22"/>
    </row>
    <row r="13" spans="1:8" ht="33.75" customHeight="1">
      <c r="A13" s="35" t="s">
        <v>473</v>
      </c>
      <c r="B13" s="86" t="s">
        <v>209</v>
      </c>
      <c r="C13" s="86" t="s">
        <v>411</v>
      </c>
      <c r="D13" s="87">
        <v>30006</v>
      </c>
      <c r="E13" s="86" t="s">
        <v>405</v>
      </c>
      <c r="F13" s="87">
        <v>195</v>
      </c>
      <c r="G13" s="22" t="s">
        <v>484</v>
      </c>
      <c r="H13" s="22"/>
    </row>
    <row r="14" spans="1:8" ht="33.75" customHeight="1">
      <c r="A14" s="35" t="s">
        <v>474</v>
      </c>
      <c r="B14" s="86" t="s">
        <v>212</v>
      </c>
      <c r="C14" s="86" t="s">
        <v>412</v>
      </c>
      <c r="D14" s="87">
        <v>56115</v>
      </c>
      <c r="E14" s="86" t="s">
        <v>405</v>
      </c>
      <c r="F14" s="87">
        <v>310</v>
      </c>
      <c r="G14" s="22" t="s">
        <v>488</v>
      </c>
      <c r="H14" s="22"/>
    </row>
    <row r="15" spans="1:8" ht="33.75" customHeight="1">
      <c r="A15" s="35" t="s">
        <v>475</v>
      </c>
      <c r="B15" s="86" t="s">
        <v>213</v>
      </c>
      <c r="C15" s="86" t="s">
        <v>413</v>
      </c>
      <c r="D15" s="87">
        <v>28821</v>
      </c>
      <c r="E15" s="86" t="s">
        <v>405</v>
      </c>
      <c r="F15" s="87">
        <v>324</v>
      </c>
      <c r="G15" s="22" t="s">
        <v>488</v>
      </c>
      <c r="H15" s="22"/>
    </row>
    <row r="16" spans="1:8" ht="33.75" customHeight="1">
      <c r="A16" s="35" t="s">
        <v>476</v>
      </c>
      <c r="B16" s="86" t="s">
        <v>213</v>
      </c>
      <c r="C16" s="86" t="s">
        <v>414</v>
      </c>
      <c r="D16" s="87">
        <v>182094</v>
      </c>
      <c r="E16" s="86" t="s">
        <v>405</v>
      </c>
      <c r="F16" s="87">
        <v>1100</v>
      </c>
      <c r="G16" s="22" t="s">
        <v>438</v>
      </c>
      <c r="H16" s="22" t="s">
        <v>99</v>
      </c>
    </row>
    <row r="17" spans="1:8" ht="33.75" customHeight="1">
      <c r="A17" s="35" t="s">
        <v>477</v>
      </c>
      <c r="B17" s="86" t="s">
        <v>415</v>
      </c>
      <c r="C17" s="86" t="s">
        <v>416</v>
      </c>
      <c r="D17" s="87">
        <v>42239</v>
      </c>
      <c r="E17" s="86" t="s">
        <v>402</v>
      </c>
      <c r="F17" s="87">
        <v>220</v>
      </c>
      <c r="G17" s="22" t="s">
        <v>445</v>
      </c>
      <c r="H17" s="22"/>
    </row>
    <row r="18" spans="1:8" ht="33.75" customHeight="1">
      <c r="A18" s="35" t="s">
        <v>478</v>
      </c>
      <c r="B18" s="86" t="s">
        <v>415</v>
      </c>
      <c r="C18" s="86" t="s">
        <v>417</v>
      </c>
      <c r="D18" s="87">
        <v>30332</v>
      </c>
      <c r="E18" s="86" t="s">
        <v>405</v>
      </c>
      <c r="F18" s="87">
        <v>140</v>
      </c>
      <c r="G18" s="22" t="s">
        <v>484</v>
      </c>
      <c r="H18" s="22"/>
    </row>
    <row r="19" spans="1:8" ht="33.75" customHeight="1">
      <c r="A19" s="35" t="s">
        <v>479</v>
      </c>
      <c r="B19" s="86" t="s">
        <v>415</v>
      </c>
      <c r="C19" s="86" t="s">
        <v>418</v>
      </c>
      <c r="D19" s="87">
        <v>24443</v>
      </c>
      <c r="E19" s="86" t="s">
        <v>405</v>
      </c>
      <c r="F19" s="87">
        <v>125</v>
      </c>
      <c r="G19" s="22" t="s">
        <v>486</v>
      </c>
      <c r="H19" s="22"/>
    </row>
    <row r="20" spans="1:8" ht="33.75" customHeight="1">
      <c r="A20" s="35" t="s">
        <v>480</v>
      </c>
      <c r="B20" s="86" t="s">
        <v>308</v>
      </c>
      <c r="C20" s="86" t="s">
        <v>419</v>
      </c>
      <c r="D20" s="87">
        <v>34586</v>
      </c>
      <c r="E20" s="86" t="s">
        <v>402</v>
      </c>
      <c r="F20" s="87">
        <v>200</v>
      </c>
      <c r="G20" s="22" t="s">
        <v>458</v>
      </c>
      <c r="H20" s="22"/>
    </row>
    <row r="21" spans="1:8" ht="33.75" customHeight="1">
      <c r="A21" s="35" t="s">
        <v>481</v>
      </c>
      <c r="B21" s="86" t="s">
        <v>308</v>
      </c>
      <c r="C21" s="86" t="s">
        <v>420</v>
      </c>
      <c r="D21" s="87">
        <v>38523</v>
      </c>
      <c r="E21" s="86" t="s">
        <v>402</v>
      </c>
      <c r="F21" s="87">
        <v>280</v>
      </c>
      <c r="G21" s="22" t="s">
        <v>443</v>
      </c>
      <c r="H21" s="22"/>
    </row>
    <row r="22" spans="1:8" ht="33.75" customHeight="1">
      <c r="A22" s="35" t="s">
        <v>482</v>
      </c>
      <c r="B22" s="86" t="s">
        <v>100</v>
      </c>
      <c r="C22" s="86" t="s">
        <v>421</v>
      </c>
      <c r="D22" s="87">
        <v>18207</v>
      </c>
      <c r="E22" s="86" t="s">
        <v>402</v>
      </c>
      <c r="F22" s="87">
        <v>230</v>
      </c>
      <c r="G22" s="22" t="s">
        <v>445</v>
      </c>
      <c r="H22" s="22"/>
    </row>
    <row r="23" spans="1:8" ht="30" customHeight="1">
      <c r="A23" s="232" t="s">
        <v>664</v>
      </c>
      <c r="B23" s="233"/>
      <c r="C23" s="111" t="s">
        <v>692</v>
      </c>
      <c r="D23" s="110"/>
      <c r="E23" s="98"/>
      <c r="F23" s="110"/>
      <c r="G23" s="100"/>
      <c r="H23" s="105"/>
    </row>
  </sheetData>
  <mergeCells count="1">
    <mergeCell ref="A23:B23"/>
  </mergeCells>
  <printOptions/>
  <pageMargins left="0.63" right="0.29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Z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00390625" style="31" customWidth="1"/>
    <col min="2" max="2" width="24.00390625" style="1" customWidth="1"/>
    <col min="3" max="3" width="11.625" style="1" customWidth="1"/>
    <col min="4" max="4" width="37.875" style="1" customWidth="1"/>
    <col min="5" max="5" width="10.375" style="38" customWidth="1"/>
    <col min="6" max="6" width="10.00390625" style="38" customWidth="1"/>
    <col min="7" max="7" width="16.50390625" style="1" customWidth="1"/>
    <col min="8" max="8" width="9.00390625" style="32" customWidth="1"/>
    <col min="9" max="9" width="11.50390625" style="32" customWidth="1"/>
    <col min="10" max="10" width="11.75390625" style="32" customWidth="1"/>
    <col min="11" max="11" width="10.625" style="6" customWidth="1"/>
    <col min="12" max="12" width="4.50390625" style="30" customWidth="1"/>
    <col min="13" max="13" width="13.25390625" style="30" customWidth="1"/>
    <col min="14" max="14" width="20.875" style="1" customWidth="1"/>
    <col min="15" max="15" width="8.50390625" style="5" bestFit="1" customWidth="1"/>
    <col min="16" max="16" width="8.125" style="3" customWidth="1"/>
    <col min="17" max="17" width="9.50390625" style="5" bestFit="1" customWidth="1"/>
    <col min="18" max="18" width="11.25390625" style="1" customWidth="1"/>
    <col min="19" max="19" width="12.375" style="1" customWidth="1"/>
    <col min="20" max="20" width="7.375" style="32" customWidth="1"/>
    <col min="21" max="21" width="10.50390625" style="3" customWidth="1"/>
    <col min="22" max="24" width="9.00390625" style="1" customWidth="1"/>
    <col min="25" max="16384" width="9.00390625" style="3" customWidth="1"/>
  </cols>
  <sheetData>
    <row r="1" spans="1:26" s="43" customFormat="1" ht="24">
      <c r="A1" s="49" t="s">
        <v>567</v>
      </c>
      <c r="B1" s="39"/>
      <c r="C1" s="40"/>
      <c r="D1" s="40"/>
      <c r="E1" s="40"/>
      <c r="F1" s="40"/>
      <c r="G1" s="40"/>
      <c r="H1" s="64"/>
      <c r="I1" s="64"/>
      <c r="J1" s="64"/>
      <c r="K1" s="40"/>
      <c r="L1" s="64"/>
      <c r="M1" s="64"/>
      <c r="N1" s="40"/>
      <c r="O1" s="40"/>
      <c r="P1" s="41"/>
      <c r="Q1" s="41"/>
      <c r="R1" s="42"/>
      <c r="S1" s="42"/>
      <c r="T1" s="66"/>
      <c r="U1" s="42"/>
      <c r="W1" s="41"/>
      <c r="Z1" s="41"/>
    </row>
    <row r="2" spans="1:26" s="48" customFormat="1" ht="21">
      <c r="A2" s="50" t="s">
        <v>568</v>
      </c>
      <c r="B2" s="44"/>
      <c r="C2" s="45"/>
      <c r="D2" s="45"/>
      <c r="E2" s="45"/>
      <c r="F2" s="45"/>
      <c r="G2" s="45"/>
      <c r="H2" s="65"/>
      <c r="I2" s="65"/>
      <c r="J2" s="65"/>
      <c r="K2" s="45"/>
      <c r="L2" s="65"/>
      <c r="M2" s="65"/>
      <c r="N2" s="45"/>
      <c r="O2" s="45"/>
      <c r="P2" s="46"/>
      <c r="Q2" s="46"/>
      <c r="R2" s="47"/>
      <c r="S2" s="47"/>
      <c r="T2" s="67"/>
      <c r="U2" s="47"/>
      <c r="W2" s="46"/>
      <c r="Z2" s="46"/>
    </row>
    <row r="3" spans="1:24" s="4" customFormat="1" ht="55.5" customHeight="1">
      <c r="A3" s="51" t="s">
        <v>459</v>
      </c>
      <c r="B3" s="52" t="s">
        <v>581</v>
      </c>
      <c r="C3" s="27" t="s">
        <v>534</v>
      </c>
      <c r="D3" s="52" t="s">
        <v>0</v>
      </c>
      <c r="E3" s="53" t="s">
        <v>570</v>
      </c>
      <c r="F3" s="53" t="s">
        <v>571</v>
      </c>
      <c r="G3" s="52" t="s">
        <v>16</v>
      </c>
      <c r="H3" s="52" t="s">
        <v>594</v>
      </c>
      <c r="I3" s="52" t="s">
        <v>17</v>
      </c>
      <c r="J3" s="52" t="s">
        <v>2</v>
      </c>
      <c r="K3" s="54" t="s">
        <v>582</v>
      </c>
      <c r="L3" s="52" t="s">
        <v>18</v>
      </c>
      <c r="M3" s="52" t="s">
        <v>19</v>
      </c>
      <c r="N3" s="55" t="s">
        <v>572</v>
      </c>
      <c r="O3" s="56" t="s">
        <v>4</v>
      </c>
      <c r="P3" s="27" t="s">
        <v>590</v>
      </c>
      <c r="Q3" s="57" t="s">
        <v>591</v>
      </c>
      <c r="R3" s="55" t="s">
        <v>589</v>
      </c>
      <c r="S3" s="55" t="s">
        <v>573</v>
      </c>
      <c r="T3" s="52" t="s">
        <v>566</v>
      </c>
      <c r="U3" s="2"/>
      <c r="V3" s="2"/>
      <c r="W3" s="2"/>
      <c r="X3" s="2"/>
    </row>
    <row r="4" spans="1:20" ht="36" customHeight="1">
      <c r="A4" s="37" t="s">
        <v>574</v>
      </c>
      <c r="B4" s="237" t="s">
        <v>33</v>
      </c>
      <c r="C4" s="237"/>
      <c r="D4" s="25" t="s">
        <v>34</v>
      </c>
      <c r="E4" s="58">
        <v>146462</v>
      </c>
      <c r="F4" s="58">
        <v>0</v>
      </c>
      <c r="G4" s="25" t="s">
        <v>35</v>
      </c>
      <c r="H4" s="27" t="s">
        <v>36</v>
      </c>
      <c r="I4" s="27" t="s">
        <v>597</v>
      </c>
      <c r="J4" s="27" t="s">
        <v>562</v>
      </c>
      <c r="K4" s="59">
        <v>600</v>
      </c>
      <c r="L4" s="27">
        <v>2</v>
      </c>
      <c r="M4" s="27" t="s">
        <v>488</v>
      </c>
      <c r="N4" s="25" t="s">
        <v>37</v>
      </c>
      <c r="O4" s="60">
        <v>12500</v>
      </c>
      <c r="P4" s="25">
        <v>13.4</v>
      </c>
      <c r="Q4" s="60">
        <v>46868</v>
      </c>
      <c r="R4" s="27" t="s">
        <v>596</v>
      </c>
      <c r="S4" s="25" t="s">
        <v>584</v>
      </c>
      <c r="T4" s="27"/>
    </row>
    <row r="5" spans="1:20" ht="36" customHeight="1">
      <c r="A5" s="37" t="s">
        <v>575</v>
      </c>
      <c r="B5" s="239"/>
      <c r="C5" s="239"/>
      <c r="D5" s="25" t="s">
        <v>38</v>
      </c>
      <c r="E5" s="58"/>
      <c r="F5" s="58"/>
      <c r="G5" s="25" t="s">
        <v>35</v>
      </c>
      <c r="H5" s="27" t="s">
        <v>36</v>
      </c>
      <c r="I5" s="27" t="s">
        <v>558</v>
      </c>
      <c r="J5" s="27" t="s">
        <v>562</v>
      </c>
      <c r="K5" s="59">
        <v>450</v>
      </c>
      <c r="L5" s="27">
        <v>3</v>
      </c>
      <c r="M5" s="27" t="s">
        <v>440</v>
      </c>
      <c r="N5" s="25" t="s">
        <v>39</v>
      </c>
      <c r="O5" s="60">
        <v>4950</v>
      </c>
      <c r="P5" s="25">
        <v>8.8</v>
      </c>
      <c r="Q5" s="60"/>
      <c r="R5" s="27" t="s">
        <v>596</v>
      </c>
      <c r="S5" s="25" t="s">
        <v>584</v>
      </c>
      <c r="T5" s="27" t="s">
        <v>40</v>
      </c>
    </row>
    <row r="6" spans="1:20" ht="36" customHeight="1">
      <c r="A6" s="37" t="s">
        <v>492</v>
      </c>
      <c r="B6" s="239"/>
      <c r="C6" s="239"/>
      <c r="D6" s="25" t="s">
        <v>41</v>
      </c>
      <c r="E6" s="58">
        <v>354854</v>
      </c>
      <c r="F6" s="58">
        <v>5332</v>
      </c>
      <c r="G6" s="25" t="s">
        <v>35</v>
      </c>
      <c r="H6" s="27" t="s">
        <v>36</v>
      </c>
      <c r="I6" s="27" t="s">
        <v>558</v>
      </c>
      <c r="J6" s="27" t="s">
        <v>562</v>
      </c>
      <c r="K6" s="59">
        <v>1500</v>
      </c>
      <c r="L6" s="27">
        <v>3</v>
      </c>
      <c r="M6" s="27" t="s">
        <v>458</v>
      </c>
      <c r="N6" s="25" t="s">
        <v>39</v>
      </c>
      <c r="O6" s="60">
        <v>27000</v>
      </c>
      <c r="P6" s="25">
        <v>11.7</v>
      </c>
      <c r="Q6" s="60">
        <v>125155</v>
      </c>
      <c r="R6" s="27" t="s">
        <v>596</v>
      </c>
      <c r="S6" s="25" t="s">
        <v>584</v>
      </c>
      <c r="T6" s="27"/>
    </row>
    <row r="7" spans="1:20" ht="36" customHeight="1">
      <c r="A7" s="37" t="s">
        <v>493</v>
      </c>
      <c r="B7" s="239"/>
      <c r="C7" s="239"/>
      <c r="D7" s="25" t="s">
        <v>42</v>
      </c>
      <c r="E7" s="58">
        <v>82087</v>
      </c>
      <c r="F7" s="58">
        <v>0</v>
      </c>
      <c r="G7" s="25" t="s">
        <v>43</v>
      </c>
      <c r="H7" s="27" t="s">
        <v>36</v>
      </c>
      <c r="I7" s="27" t="s">
        <v>558</v>
      </c>
      <c r="J7" s="27" t="s">
        <v>562</v>
      </c>
      <c r="K7" s="59">
        <v>450</v>
      </c>
      <c r="L7" s="27">
        <v>3</v>
      </c>
      <c r="M7" s="27" t="s">
        <v>448</v>
      </c>
      <c r="N7" s="25" t="s">
        <v>44</v>
      </c>
      <c r="O7" s="60">
        <v>6000</v>
      </c>
      <c r="P7" s="25">
        <v>10.8</v>
      </c>
      <c r="Q7" s="60">
        <v>18186</v>
      </c>
      <c r="R7" s="27" t="s">
        <v>596</v>
      </c>
      <c r="S7" s="25" t="s">
        <v>584</v>
      </c>
      <c r="T7" s="27"/>
    </row>
    <row r="8" spans="1:20" ht="42.75" customHeight="1">
      <c r="A8" s="37" t="s">
        <v>494</v>
      </c>
      <c r="B8" s="238"/>
      <c r="C8" s="238"/>
      <c r="D8" s="25" t="s">
        <v>45</v>
      </c>
      <c r="E8" s="58">
        <v>122636</v>
      </c>
      <c r="F8" s="58">
        <v>631</v>
      </c>
      <c r="G8" s="25" t="s">
        <v>46</v>
      </c>
      <c r="H8" s="27" t="s">
        <v>36</v>
      </c>
      <c r="I8" s="27" t="s">
        <v>558</v>
      </c>
      <c r="J8" s="27" t="s">
        <v>562</v>
      </c>
      <c r="K8" s="59">
        <v>560</v>
      </c>
      <c r="L8" s="27">
        <v>2</v>
      </c>
      <c r="M8" s="27" t="s">
        <v>438</v>
      </c>
      <c r="N8" s="25" t="s">
        <v>47</v>
      </c>
      <c r="O8" s="60">
        <v>14500</v>
      </c>
      <c r="P8" s="25">
        <v>13.8</v>
      </c>
      <c r="Q8" s="60">
        <v>36589</v>
      </c>
      <c r="R8" s="25" t="s">
        <v>48</v>
      </c>
      <c r="S8" s="25" t="s">
        <v>48</v>
      </c>
      <c r="T8" s="27"/>
    </row>
    <row r="9" spans="1:20" ht="36" customHeight="1">
      <c r="A9" s="37" t="s">
        <v>495</v>
      </c>
      <c r="B9" s="237" t="s">
        <v>49</v>
      </c>
      <c r="C9" s="237"/>
      <c r="D9" s="25" t="s">
        <v>50</v>
      </c>
      <c r="E9" s="58">
        <v>32264</v>
      </c>
      <c r="F9" s="58">
        <v>0</v>
      </c>
      <c r="G9" s="25" t="s">
        <v>51</v>
      </c>
      <c r="H9" s="27" t="s">
        <v>36</v>
      </c>
      <c r="I9" s="27" t="s">
        <v>558</v>
      </c>
      <c r="J9" s="27" t="s">
        <v>562</v>
      </c>
      <c r="K9" s="59">
        <v>150</v>
      </c>
      <c r="L9" s="27">
        <v>1</v>
      </c>
      <c r="M9" s="27" t="s">
        <v>535</v>
      </c>
      <c r="N9" s="25" t="s">
        <v>52</v>
      </c>
      <c r="O9" s="57" t="s">
        <v>595</v>
      </c>
      <c r="P9" s="57" t="s">
        <v>595</v>
      </c>
      <c r="Q9" s="57" t="s">
        <v>595</v>
      </c>
      <c r="R9" s="25" t="s">
        <v>48</v>
      </c>
      <c r="S9" s="25" t="s">
        <v>53</v>
      </c>
      <c r="T9" s="27"/>
    </row>
    <row r="10" spans="1:20" ht="36" customHeight="1">
      <c r="A10" s="37" t="s">
        <v>496</v>
      </c>
      <c r="B10" s="238"/>
      <c r="C10" s="238"/>
      <c r="D10" s="25" t="s">
        <v>54</v>
      </c>
      <c r="E10" s="58">
        <v>106633</v>
      </c>
      <c r="F10" s="58">
        <v>8101</v>
      </c>
      <c r="G10" s="25" t="s">
        <v>35</v>
      </c>
      <c r="H10" s="27" t="s">
        <v>55</v>
      </c>
      <c r="I10" s="27" t="s">
        <v>56</v>
      </c>
      <c r="J10" s="27" t="s">
        <v>562</v>
      </c>
      <c r="K10" s="59">
        <v>400</v>
      </c>
      <c r="L10" s="27">
        <v>2</v>
      </c>
      <c r="M10" s="27" t="s">
        <v>484</v>
      </c>
      <c r="N10" s="25" t="s">
        <v>44</v>
      </c>
      <c r="O10" s="60">
        <v>8700</v>
      </c>
      <c r="P10" s="25">
        <v>17.8</v>
      </c>
      <c r="Q10" s="60">
        <v>34692</v>
      </c>
      <c r="R10" s="25" t="s">
        <v>48</v>
      </c>
      <c r="S10" s="25" t="s">
        <v>585</v>
      </c>
      <c r="T10" s="27"/>
    </row>
    <row r="11" spans="1:20" ht="45" customHeight="1">
      <c r="A11" s="37" t="s">
        <v>497</v>
      </c>
      <c r="B11" s="237" t="s">
        <v>57</v>
      </c>
      <c r="C11" s="237"/>
      <c r="D11" s="25" t="s">
        <v>58</v>
      </c>
      <c r="E11" s="58">
        <v>60212</v>
      </c>
      <c r="F11" s="58">
        <v>0</v>
      </c>
      <c r="G11" s="25" t="s">
        <v>59</v>
      </c>
      <c r="H11" s="27" t="s">
        <v>36</v>
      </c>
      <c r="I11" s="27" t="s">
        <v>558</v>
      </c>
      <c r="J11" s="27" t="s">
        <v>562</v>
      </c>
      <c r="K11" s="59">
        <v>240</v>
      </c>
      <c r="L11" s="27">
        <v>2</v>
      </c>
      <c r="M11" s="27" t="s">
        <v>448</v>
      </c>
      <c r="N11" s="25" t="s">
        <v>60</v>
      </c>
      <c r="O11" s="60">
        <v>900</v>
      </c>
      <c r="P11" s="25">
        <v>4</v>
      </c>
      <c r="Q11" s="60">
        <v>6454</v>
      </c>
      <c r="R11" s="27" t="s">
        <v>596</v>
      </c>
      <c r="S11" s="25" t="s">
        <v>585</v>
      </c>
      <c r="T11" s="27"/>
    </row>
    <row r="12" spans="1:20" ht="36" customHeight="1">
      <c r="A12" s="37" t="s">
        <v>498</v>
      </c>
      <c r="B12" s="239"/>
      <c r="C12" s="239"/>
      <c r="D12" s="25" t="s">
        <v>61</v>
      </c>
      <c r="E12" s="58">
        <v>23123</v>
      </c>
      <c r="F12" s="58">
        <v>0</v>
      </c>
      <c r="G12" s="25" t="s">
        <v>46</v>
      </c>
      <c r="H12" s="27" t="s">
        <v>36</v>
      </c>
      <c r="I12" s="27" t="s">
        <v>558</v>
      </c>
      <c r="J12" s="27" t="s">
        <v>562</v>
      </c>
      <c r="K12" s="59">
        <v>150</v>
      </c>
      <c r="L12" s="27">
        <v>1</v>
      </c>
      <c r="M12" s="27" t="s">
        <v>451</v>
      </c>
      <c r="N12" s="25" t="s">
        <v>52</v>
      </c>
      <c r="O12" s="57" t="s">
        <v>595</v>
      </c>
      <c r="P12" s="57" t="s">
        <v>595</v>
      </c>
      <c r="Q12" s="57" t="s">
        <v>595</v>
      </c>
      <c r="R12" s="27" t="s">
        <v>596</v>
      </c>
      <c r="S12" s="25" t="s">
        <v>53</v>
      </c>
      <c r="T12" s="27"/>
    </row>
    <row r="13" spans="1:20" ht="42.75" customHeight="1">
      <c r="A13" s="37" t="s">
        <v>499</v>
      </c>
      <c r="B13" s="238"/>
      <c r="C13" s="238"/>
      <c r="D13" s="25" t="s">
        <v>62</v>
      </c>
      <c r="E13" s="58">
        <v>33789</v>
      </c>
      <c r="F13" s="58">
        <v>0</v>
      </c>
      <c r="G13" s="25" t="s">
        <v>59</v>
      </c>
      <c r="H13" s="27" t="s">
        <v>36</v>
      </c>
      <c r="I13" s="27" t="s">
        <v>558</v>
      </c>
      <c r="J13" s="27" t="s">
        <v>562</v>
      </c>
      <c r="K13" s="59">
        <v>100</v>
      </c>
      <c r="L13" s="27">
        <v>1</v>
      </c>
      <c r="M13" s="27" t="s">
        <v>455</v>
      </c>
      <c r="N13" s="25" t="s">
        <v>47</v>
      </c>
      <c r="O13" s="60">
        <v>1500</v>
      </c>
      <c r="P13" s="25">
        <v>10</v>
      </c>
      <c r="Q13" s="60">
        <v>9573</v>
      </c>
      <c r="R13" s="27" t="s">
        <v>596</v>
      </c>
      <c r="S13" s="25" t="s">
        <v>584</v>
      </c>
      <c r="T13" s="27"/>
    </row>
    <row r="14" spans="1:20" ht="36" customHeight="1">
      <c r="A14" s="37" t="s">
        <v>500</v>
      </c>
      <c r="B14" s="25" t="s">
        <v>63</v>
      </c>
      <c r="C14" s="25"/>
      <c r="D14" s="25" t="s">
        <v>64</v>
      </c>
      <c r="E14" s="58">
        <v>105549</v>
      </c>
      <c r="F14" s="58">
        <v>0</v>
      </c>
      <c r="G14" s="25" t="s">
        <v>65</v>
      </c>
      <c r="H14" s="27" t="s">
        <v>36</v>
      </c>
      <c r="I14" s="27" t="s">
        <v>558</v>
      </c>
      <c r="J14" s="27" t="s">
        <v>562</v>
      </c>
      <c r="K14" s="59">
        <v>450</v>
      </c>
      <c r="L14" s="27">
        <v>3</v>
      </c>
      <c r="M14" s="27" t="s">
        <v>445</v>
      </c>
      <c r="N14" s="25" t="s">
        <v>66</v>
      </c>
      <c r="O14" s="60">
        <v>7000</v>
      </c>
      <c r="P14" s="25">
        <v>11.8</v>
      </c>
      <c r="Q14" s="60">
        <v>32293</v>
      </c>
      <c r="R14" s="27" t="s">
        <v>596</v>
      </c>
      <c r="S14" s="25" t="s">
        <v>584</v>
      </c>
      <c r="T14" s="27"/>
    </row>
    <row r="15" spans="1:20" ht="36" customHeight="1">
      <c r="A15" s="37" t="s">
        <v>501</v>
      </c>
      <c r="B15" s="25" t="s">
        <v>67</v>
      </c>
      <c r="C15" s="25"/>
      <c r="D15" s="25" t="s">
        <v>68</v>
      </c>
      <c r="E15" s="58">
        <v>38339</v>
      </c>
      <c r="F15" s="58">
        <v>263</v>
      </c>
      <c r="G15" s="25" t="s">
        <v>35</v>
      </c>
      <c r="H15" s="27" t="s">
        <v>36</v>
      </c>
      <c r="I15" s="27" t="s">
        <v>558</v>
      </c>
      <c r="J15" s="27" t="s">
        <v>562</v>
      </c>
      <c r="K15" s="59">
        <v>150</v>
      </c>
      <c r="L15" s="27">
        <v>2</v>
      </c>
      <c r="M15" s="27" t="s">
        <v>535</v>
      </c>
      <c r="N15" s="25" t="s">
        <v>69</v>
      </c>
      <c r="O15" s="57" t="s">
        <v>595</v>
      </c>
      <c r="P15" s="57" t="s">
        <v>595</v>
      </c>
      <c r="Q15" s="57" t="s">
        <v>595</v>
      </c>
      <c r="R15" s="27" t="s">
        <v>596</v>
      </c>
      <c r="S15" s="25" t="s">
        <v>584</v>
      </c>
      <c r="T15" s="27"/>
    </row>
    <row r="16" spans="1:20" ht="36" customHeight="1">
      <c r="A16" s="37" t="s">
        <v>502</v>
      </c>
      <c r="B16" s="237" t="s">
        <v>576</v>
      </c>
      <c r="C16" s="237"/>
      <c r="D16" s="25" t="s">
        <v>71</v>
      </c>
      <c r="E16" s="58">
        <v>39449</v>
      </c>
      <c r="F16" s="58">
        <v>1581</v>
      </c>
      <c r="G16" s="25" t="s">
        <v>35</v>
      </c>
      <c r="H16" s="27" t="s">
        <v>36</v>
      </c>
      <c r="I16" s="27" t="s">
        <v>558</v>
      </c>
      <c r="J16" s="27" t="s">
        <v>562</v>
      </c>
      <c r="K16" s="59">
        <v>260</v>
      </c>
      <c r="L16" s="27">
        <v>2</v>
      </c>
      <c r="M16" s="27" t="s">
        <v>535</v>
      </c>
      <c r="N16" s="25" t="s">
        <v>72</v>
      </c>
      <c r="O16" s="60">
        <v>1400</v>
      </c>
      <c r="P16" s="25">
        <v>5.2</v>
      </c>
      <c r="Q16" s="60">
        <v>6680</v>
      </c>
      <c r="R16" s="27" t="s">
        <v>596</v>
      </c>
      <c r="S16" s="25" t="s">
        <v>53</v>
      </c>
      <c r="T16" s="27"/>
    </row>
    <row r="17" spans="1:20" ht="36" customHeight="1">
      <c r="A17" s="37" t="s">
        <v>503</v>
      </c>
      <c r="B17" s="238"/>
      <c r="C17" s="238"/>
      <c r="D17" s="25" t="s">
        <v>73</v>
      </c>
      <c r="E17" s="58">
        <v>78228</v>
      </c>
      <c r="F17" s="58">
        <v>3136</v>
      </c>
      <c r="G17" s="25" t="s">
        <v>35</v>
      </c>
      <c r="H17" s="27" t="s">
        <v>36</v>
      </c>
      <c r="I17" s="27" t="s">
        <v>558</v>
      </c>
      <c r="J17" s="27" t="s">
        <v>562</v>
      </c>
      <c r="K17" s="59">
        <v>280</v>
      </c>
      <c r="L17" s="27">
        <v>2</v>
      </c>
      <c r="M17" s="27" t="s">
        <v>484</v>
      </c>
      <c r="N17" s="25" t="s">
        <v>39</v>
      </c>
      <c r="O17" s="60">
        <v>7000</v>
      </c>
      <c r="P17" s="25">
        <v>14.6</v>
      </c>
      <c r="Q17" s="60">
        <v>32332</v>
      </c>
      <c r="R17" s="25" t="s">
        <v>48</v>
      </c>
      <c r="S17" s="25" t="s">
        <v>53</v>
      </c>
      <c r="T17" s="27"/>
    </row>
    <row r="18" spans="1:20" ht="36" customHeight="1">
      <c r="A18" s="37" t="s">
        <v>504</v>
      </c>
      <c r="B18" s="237" t="s">
        <v>74</v>
      </c>
      <c r="C18" s="237"/>
      <c r="D18" s="25" t="s">
        <v>75</v>
      </c>
      <c r="E18" s="58">
        <v>55728</v>
      </c>
      <c r="F18" s="58">
        <v>4681</v>
      </c>
      <c r="G18" s="25" t="s">
        <v>51</v>
      </c>
      <c r="H18" s="27" t="s">
        <v>36</v>
      </c>
      <c r="I18" s="27" t="s">
        <v>558</v>
      </c>
      <c r="J18" s="27" t="s">
        <v>562</v>
      </c>
      <c r="K18" s="59">
        <v>220</v>
      </c>
      <c r="L18" s="27">
        <v>2</v>
      </c>
      <c r="M18" s="27" t="s">
        <v>436</v>
      </c>
      <c r="N18" s="25" t="s">
        <v>76</v>
      </c>
      <c r="O18" s="57" t="s">
        <v>595</v>
      </c>
      <c r="P18" s="57" t="s">
        <v>595</v>
      </c>
      <c r="Q18" s="57" t="s">
        <v>595</v>
      </c>
      <c r="R18" s="27" t="s">
        <v>596</v>
      </c>
      <c r="S18" s="25" t="s">
        <v>53</v>
      </c>
      <c r="T18" s="27"/>
    </row>
    <row r="19" spans="1:20" ht="36" customHeight="1">
      <c r="A19" s="37" t="s">
        <v>505</v>
      </c>
      <c r="B19" s="238"/>
      <c r="C19" s="238"/>
      <c r="D19" s="25" t="s">
        <v>491</v>
      </c>
      <c r="E19" s="58"/>
      <c r="F19" s="58"/>
      <c r="G19" s="25" t="s">
        <v>35</v>
      </c>
      <c r="H19" s="27" t="s">
        <v>55</v>
      </c>
      <c r="I19" s="27" t="s">
        <v>559</v>
      </c>
      <c r="J19" s="27" t="s">
        <v>562</v>
      </c>
      <c r="K19" s="59">
        <v>405</v>
      </c>
      <c r="L19" s="27">
        <v>3</v>
      </c>
      <c r="M19" s="27" t="s">
        <v>536</v>
      </c>
      <c r="N19" s="25" t="s">
        <v>66</v>
      </c>
      <c r="O19" s="60">
        <v>6800</v>
      </c>
      <c r="P19" s="25">
        <v>18.8</v>
      </c>
      <c r="Q19" s="60"/>
      <c r="R19" s="25" t="s">
        <v>48</v>
      </c>
      <c r="S19" s="25" t="s">
        <v>48</v>
      </c>
      <c r="T19" s="27" t="s">
        <v>99</v>
      </c>
    </row>
    <row r="20" spans="1:20" ht="36" customHeight="1">
      <c r="A20" s="37" t="s">
        <v>506</v>
      </c>
      <c r="B20" s="25" t="s">
        <v>77</v>
      </c>
      <c r="C20" s="25"/>
      <c r="D20" s="25" t="s">
        <v>78</v>
      </c>
      <c r="E20" s="58">
        <v>56609</v>
      </c>
      <c r="F20" s="58">
        <v>1498</v>
      </c>
      <c r="G20" s="25" t="s">
        <v>79</v>
      </c>
      <c r="H20" s="27" t="s">
        <v>36</v>
      </c>
      <c r="I20" s="27" t="s">
        <v>558</v>
      </c>
      <c r="J20" s="27" t="s">
        <v>562</v>
      </c>
      <c r="K20" s="59">
        <v>240</v>
      </c>
      <c r="L20" s="27">
        <v>2</v>
      </c>
      <c r="M20" s="27" t="s">
        <v>458</v>
      </c>
      <c r="N20" s="25" t="s">
        <v>80</v>
      </c>
      <c r="O20" s="60">
        <v>1950</v>
      </c>
      <c r="P20" s="25">
        <v>10.6</v>
      </c>
      <c r="Q20" s="60">
        <v>13693</v>
      </c>
      <c r="R20" s="25" t="s">
        <v>53</v>
      </c>
      <c r="S20" s="25" t="s">
        <v>584</v>
      </c>
      <c r="T20" s="27"/>
    </row>
    <row r="21" spans="1:20" ht="36" customHeight="1">
      <c r="A21" s="37" t="s">
        <v>507</v>
      </c>
      <c r="B21" s="25" t="s">
        <v>81</v>
      </c>
      <c r="C21" s="25"/>
      <c r="D21" s="25" t="s">
        <v>82</v>
      </c>
      <c r="E21" s="58">
        <v>30096</v>
      </c>
      <c r="F21" s="58">
        <v>90</v>
      </c>
      <c r="G21" s="25" t="s">
        <v>46</v>
      </c>
      <c r="H21" s="27" t="s">
        <v>36</v>
      </c>
      <c r="I21" s="27" t="s">
        <v>559</v>
      </c>
      <c r="J21" s="27" t="s">
        <v>562</v>
      </c>
      <c r="K21" s="59">
        <v>130</v>
      </c>
      <c r="L21" s="27">
        <v>2</v>
      </c>
      <c r="M21" s="27" t="s">
        <v>458</v>
      </c>
      <c r="N21" s="25" t="s">
        <v>69</v>
      </c>
      <c r="O21" s="57" t="s">
        <v>595</v>
      </c>
      <c r="P21" s="57" t="s">
        <v>595</v>
      </c>
      <c r="Q21" s="57" t="s">
        <v>595</v>
      </c>
      <c r="R21" s="27" t="s">
        <v>596</v>
      </c>
      <c r="S21" s="25" t="s">
        <v>83</v>
      </c>
      <c r="T21" s="27"/>
    </row>
    <row r="22" spans="1:20" ht="36" customHeight="1">
      <c r="A22" s="37" t="s">
        <v>508</v>
      </c>
      <c r="B22" s="25" t="s">
        <v>84</v>
      </c>
      <c r="C22" s="25"/>
      <c r="D22" s="25" t="s">
        <v>85</v>
      </c>
      <c r="E22" s="58">
        <v>19082</v>
      </c>
      <c r="F22" s="58">
        <v>0</v>
      </c>
      <c r="G22" s="25" t="s">
        <v>35</v>
      </c>
      <c r="H22" s="27" t="s">
        <v>36</v>
      </c>
      <c r="I22" s="27" t="s">
        <v>558</v>
      </c>
      <c r="J22" s="27" t="s">
        <v>563</v>
      </c>
      <c r="K22" s="59">
        <v>90</v>
      </c>
      <c r="L22" s="27">
        <v>2</v>
      </c>
      <c r="M22" s="27" t="s">
        <v>442</v>
      </c>
      <c r="N22" s="25" t="s">
        <v>86</v>
      </c>
      <c r="O22" s="57" t="s">
        <v>595</v>
      </c>
      <c r="P22" s="57" t="s">
        <v>595</v>
      </c>
      <c r="Q22" s="57" t="s">
        <v>595</v>
      </c>
      <c r="R22" s="27" t="s">
        <v>596</v>
      </c>
      <c r="S22" s="25" t="s">
        <v>53</v>
      </c>
      <c r="T22" s="27"/>
    </row>
    <row r="23" spans="1:20" ht="42" customHeight="1">
      <c r="A23" s="37" t="s">
        <v>509</v>
      </c>
      <c r="B23" s="25" t="s">
        <v>87</v>
      </c>
      <c r="C23" s="25"/>
      <c r="D23" s="25" t="s">
        <v>88</v>
      </c>
      <c r="E23" s="58">
        <v>16640</v>
      </c>
      <c r="F23" s="58">
        <v>0</v>
      </c>
      <c r="G23" s="25" t="s">
        <v>59</v>
      </c>
      <c r="H23" s="27" t="s">
        <v>36</v>
      </c>
      <c r="I23" s="27" t="s">
        <v>558</v>
      </c>
      <c r="J23" s="27" t="s">
        <v>563</v>
      </c>
      <c r="K23" s="59">
        <v>60</v>
      </c>
      <c r="L23" s="27">
        <v>2</v>
      </c>
      <c r="M23" s="27" t="s">
        <v>535</v>
      </c>
      <c r="N23" s="25" t="s">
        <v>89</v>
      </c>
      <c r="O23" s="57" t="s">
        <v>595</v>
      </c>
      <c r="P23" s="57" t="s">
        <v>595</v>
      </c>
      <c r="Q23" s="57" t="s">
        <v>595</v>
      </c>
      <c r="R23" s="27" t="s">
        <v>596</v>
      </c>
      <c r="S23" s="25" t="s">
        <v>584</v>
      </c>
      <c r="T23" s="27"/>
    </row>
    <row r="24" spans="1:20" ht="36" customHeight="1">
      <c r="A24" s="37" t="s">
        <v>510</v>
      </c>
      <c r="B24" s="25" t="s">
        <v>90</v>
      </c>
      <c r="C24" s="25"/>
      <c r="D24" s="25" t="s">
        <v>91</v>
      </c>
      <c r="E24" s="58">
        <v>34307</v>
      </c>
      <c r="F24" s="58">
        <v>0</v>
      </c>
      <c r="G24" s="25" t="s">
        <v>79</v>
      </c>
      <c r="H24" s="27" t="s">
        <v>36</v>
      </c>
      <c r="I24" s="27" t="s">
        <v>558</v>
      </c>
      <c r="J24" s="27" t="s">
        <v>562</v>
      </c>
      <c r="K24" s="59">
        <v>160</v>
      </c>
      <c r="L24" s="27">
        <v>2</v>
      </c>
      <c r="M24" s="27" t="s">
        <v>457</v>
      </c>
      <c r="N24" s="25" t="s">
        <v>89</v>
      </c>
      <c r="O24" s="57" t="s">
        <v>595</v>
      </c>
      <c r="P24" s="57" t="s">
        <v>595</v>
      </c>
      <c r="Q24" s="57" t="s">
        <v>595</v>
      </c>
      <c r="R24" s="25" t="s">
        <v>48</v>
      </c>
      <c r="S24" s="25" t="s">
        <v>83</v>
      </c>
      <c r="T24" s="27"/>
    </row>
    <row r="25" spans="1:20" ht="36" customHeight="1">
      <c r="A25" s="37" t="s">
        <v>511</v>
      </c>
      <c r="B25" s="25" t="s">
        <v>92</v>
      </c>
      <c r="C25" s="25"/>
      <c r="D25" s="25" t="s">
        <v>93</v>
      </c>
      <c r="E25" s="58">
        <v>28084</v>
      </c>
      <c r="F25" s="58">
        <v>161</v>
      </c>
      <c r="G25" s="25" t="s">
        <v>35</v>
      </c>
      <c r="H25" s="27" t="s">
        <v>55</v>
      </c>
      <c r="I25" s="27" t="s">
        <v>560</v>
      </c>
      <c r="J25" s="27" t="s">
        <v>562</v>
      </c>
      <c r="K25" s="59">
        <v>130</v>
      </c>
      <c r="L25" s="27">
        <v>2</v>
      </c>
      <c r="M25" s="27" t="s">
        <v>484</v>
      </c>
      <c r="N25" s="25" t="s">
        <v>94</v>
      </c>
      <c r="O25" s="60">
        <v>1500</v>
      </c>
      <c r="P25" s="25">
        <v>10.5</v>
      </c>
      <c r="Q25" s="60">
        <v>6042</v>
      </c>
      <c r="R25" s="25" t="s">
        <v>48</v>
      </c>
      <c r="S25" s="25" t="s">
        <v>584</v>
      </c>
      <c r="T25" s="27"/>
    </row>
    <row r="26" spans="1:20" ht="36" customHeight="1">
      <c r="A26" s="37" t="s">
        <v>32</v>
      </c>
      <c r="B26" s="25" t="s">
        <v>95</v>
      </c>
      <c r="C26" s="25"/>
      <c r="D26" s="25" t="s">
        <v>96</v>
      </c>
      <c r="E26" s="58">
        <v>1642</v>
      </c>
      <c r="F26" s="58">
        <v>0</v>
      </c>
      <c r="G26" s="25" t="s">
        <v>46</v>
      </c>
      <c r="H26" s="27" t="s">
        <v>36</v>
      </c>
      <c r="I26" s="27" t="s">
        <v>558</v>
      </c>
      <c r="J26" s="27" t="s">
        <v>564</v>
      </c>
      <c r="K26" s="59">
        <v>5</v>
      </c>
      <c r="L26" s="27">
        <v>1</v>
      </c>
      <c r="M26" s="27" t="s">
        <v>453</v>
      </c>
      <c r="N26" s="25" t="s">
        <v>52</v>
      </c>
      <c r="O26" s="57" t="s">
        <v>595</v>
      </c>
      <c r="P26" s="57" t="s">
        <v>595</v>
      </c>
      <c r="Q26" s="57" t="s">
        <v>595</v>
      </c>
      <c r="R26" s="27" t="s">
        <v>596</v>
      </c>
      <c r="S26" s="25" t="s">
        <v>53</v>
      </c>
      <c r="T26" s="27"/>
    </row>
    <row r="27" spans="1:20" ht="36" customHeight="1">
      <c r="A27" s="37" t="s">
        <v>512</v>
      </c>
      <c r="B27" s="25" t="s">
        <v>685</v>
      </c>
      <c r="C27" s="25"/>
      <c r="D27" s="25" t="s">
        <v>97</v>
      </c>
      <c r="E27" s="58">
        <v>878</v>
      </c>
      <c r="F27" s="58">
        <v>0</v>
      </c>
      <c r="G27" s="25" t="s">
        <v>35</v>
      </c>
      <c r="H27" s="27" t="s">
        <v>36</v>
      </c>
      <c r="I27" s="27" t="s">
        <v>687</v>
      </c>
      <c r="J27" s="27" t="s">
        <v>686</v>
      </c>
      <c r="K27" s="59">
        <v>60</v>
      </c>
      <c r="L27" s="27">
        <v>2</v>
      </c>
      <c r="M27" s="27" t="s">
        <v>449</v>
      </c>
      <c r="N27" s="25" t="s">
        <v>98</v>
      </c>
      <c r="O27" s="57" t="s">
        <v>595</v>
      </c>
      <c r="P27" s="57" t="s">
        <v>595</v>
      </c>
      <c r="Q27" s="57" t="s">
        <v>595</v>
      </c>
      <c r="R27" s="27" t="s">
        <v>596</v>
      </c>
      <c r="S27" s="25" t="s">
        <v>53</v>
      </c>
      <c r="T27" s="27" t="s">
        <v>99</v>
      </c>
    </row>
    <row r="28" spans="1:20" ht="36" customHeight="1">
      <c r="A28" s="37" t="s">
        <v>513</v>
      </c>
      <c r="B28" s="25" t="s">
        <v>100</v>
      </c>
      <c r="C28" s="25"/>
      <c r="D28" s="25" t="s">
        <v>101</v>
      </c>
      <c r="E28" s="58">
        <v>0</v>
      </c>
      <c r="F28" s="58">
        <v>0</v>
      </c>
      <c r="G28" s="25" t="s">
        <v>51</v>
      </c>
      <c r="H28" s="27" t="s">
        <v>36</v>
      </c>
      <c r="I28" s="27" t="s">
        <v>558</v>
      </c>
      <c r="J28" s="27" t="s">
        <v>565</v>
      </c>
      <c r="K28" s="59">
        <v>30</v>
      </c>
      <c r="L28" s="27">
        <v>2</v>
      </c>
      <c r="M28" s="27" t="s">
        <v>537</v>
      </c>
      <c r="N28" s="25" t="s">
        <v>52</v>
      </c>
      <c r="O28" s="57" t="s">
        <v>595</v>
      </c>
      <c r="P28" s="57" t="s">
        <v>595</v>
      </c>
      <c r="Q28" s="57" t="s">
        <v>595</v>
      </c>
      <c r="R28" s="27" t="s">
        <v>596</v>
      </c>
      <c r="S28" s="27" t="s">
        <v>596</v>
      </c>
      <c r="T28" s="27"/>
    </row>
    <row r="29" spans="1:20" ht="53.25" customHeight="1">
      <c r="A29" s="37" t="s">
        <v>514</v>
      </c>
      <c r="B29" s="25" t="s">
        <v>102</v>
      </c>
      <c r="C29" s="25" t="s">
        <v>541</v>
      </c>
      <c r="D29" s="25" t="s">
        <v>103</v>
      </c>
      <c r="E29" s="58">
        <v>13389</v>
      </c>
      <c r="F29" s="58">
        <v>0</v>
      </c>
      <c r="G29" s="25" t="s">
        <v>46</v>
      </c>
      <c r="H29" s="27" t="s">
        <v>36</v>
      </c>
      <c r="I29" s="27" t="s">
        <v>558</v>
      </c>
      <c r="J29" s="27" t="s">
        <v>562</v>
      </c>
      <c r="K29" s="59">
        <v>60</v>
      </c>
      <c r="L29" s="27">
        <v>2</v>
      </c>
      <c r="M29" s="27" t="s">
        <v>485</v>
      </c>
      <c r="N29" s="25" t="s">
        <v>86</v>
      </c>
      <c r="O29" s="57" t="s">
        <v>595</v>
      </c>
      <c r="P29" s="57" t="s">
        <v>595</v>
      </c>
      <c r="Q29" s="57" t="s">
        <v>595</v>
      </c>
      <c r="R29" s="27" t="s">
        <v>596</v>
      </c>
      <c r="S29" s="25" t="s">
        <v>83</v>
      </c>
      <c r="T29" s="27"/>
    </row>
    <row r="30" spans="1:20" ht="59.25" customHeight="1">
      <c r="A30" s="37" t="s">
        <v>515</v>
      </c>
      <c r="B30" s="25" t="s">
        <v>104</v>
      </c>
      <c r="C30" s="25" t="s">
        <v>542</v>
      </c>
      <c r="D30" s="25" t="s">
        <v>105</v>
      </c>
      <c r="E30" s="58">
        <v>63504</v>
      </c>
      <c r="F30" s="58">
        <v>0</v>
      </c>
      <c r="G30" s="25" t="s">
        <v>35</v>
      </c>
      <c r="H30" s="27" t="s">
        <v>36</v>
      </c>
      <c r="I30" s="27" t="s">
        <v>558</v>
      </c>
      <c r="J30" s="27" t="s">
        <v>562</v>
      </c>
      <c r="K30" s="59">
        <v>240</v>
      </c>
      <c r="L30" s="27">
        <v>3</v>
      </c>
      <c r="M30" s="27" t="s">
        <v>435</v>
      </c>
      <c r="N30" s="25" t="s">
        <v>106</v>
      </c>
      <c r="O30" s="57" t="s">
        <v>595</v>
      </c>
      <c r="P30" s="57" t="s">
        <v>595</v>
      </c>
      <c r="Q30" s="57" t="s">
        <v>595</v>
      </c>
      <c r="R30" s="25" t="s">
        <v>53</v>
      </c>
      <c r="S30" s="25" t="s">
        <v>584</v>
      </c>
      <c r="T30" s="27"/>
    </row>
    <row r="31" spans="1:20" ht="27" customHeight="1">
      <c r="A31" s="88"/>
      <c r="B31" s="79"/>
      <c r="C31" s="79"/>
      <c r="D31" s="79"/>
      <c r="E31" s="89"/>
      <c r="F31" s="89"/>
      <c r="G31" s="79"/>
      <c r="H31" s="69"/>
      <c r="I31" s="69"/>
      <c r="J31" s="69"/>
      <c r="K31" s="90"/>
      <c r="L31" s="69"/>
      <c r="M31" s="69"/>
      <c r="N31" s="79"/>
      <c r="O31" s="91"/>
      <c r="P31" s="91"/>
      <c r="Q31" s="91"/>
      <c r="R31" s="79"/>
      <c r="S31" s="79"/>
      <c r="T31" s="69"/>
    </row>
    <row r="32" spans="1:26" s="48" customFormat="1" ht="21">
      <c r="A32" s="50" t="s">
        <v>569</v>
      </c>
      <c r="B32" s="44"/>
      <c r="C32" s="45"/>
      <c r="D32" s="45"/>
      <c r="E32" s="45"/>
      <c r="F32" s="45"/>
      <c r="G32" s="45"/>
      <c r="H32" s="65"/>
      <c r="I32" s="65"/>
      <c r="J32" s="65"/>
      <c r="K32" s="45"/>
      <c r="L32" s="65"/>
      <c r="M32" s="65"/>
      <c r="N32" s="45"/>
      <c r="O32" s="45"/>
      <c r="P32" s="46"/>
      <c r="Q32" s="46"/>
      <c r="R32" s="47"/>
      <c r="S32" s="47"/>
      <c r="T32" s="67"/>
      <c r="U32" s="47"/>
      <c r="W32" s="46"/>
      <c r="Z32" s="46"/>
    </row>
    <row r="33" spans="1:24" s="4" customFormat="1" ht="55.5" customHeight="1">
      <c r="A33" s="51" t="s">
        <v>459</v>
      </c>
      <c r="B33" s="52" t="s">
        <v>581</v>
      </c>
      <c r="C33" s="27" t="s">
        <v>534</v>
      </c>
      <c r="D33" s="52" t="s">
        <v>0</v>
      </c>
      <c r="E33" s="53" t="s">
        <v>570</v>
      </c>
      <c r="F33" s="53" t="s">
        <v>571</v>
      </c>
      <c r="G33" s="52" t="s">
        <v>16</v>
      </c>
      <c r="H33" s="52" t="s">
        <v>583</v>
      </c>
      <c r="I33" s="52" t="s">
        <v>17</v>
      </c>
      <c r="J33" s="52" t="s">
        <v>2</v>
      </c>
      <c r="K33" s="54" t="s">
        <v>582</v>
      </c>
      <c r="L33" s="52" t="s">
        <v>18</v>
      </c>
      <c r="M33" s="52" t="s">
        <v>19</v>
      </c>
      <c r="N33" s="55" t="s">
        <v>572</v>
      </c>
      <c r="O33" s="56" t="s">
        <v>4</v>
      </c>
      <c r="P33" s="27" t="s">
        <v>590</v>
      </c>
      <c r="Q33" s="57" t="s">
        <v>591</v>
      </c>
      <c r="R33" s="55" t="s">
        <v>589</v>
      </c>
      <c r="S33" s="55" t="s">
        <v>573</v>
      </c>
      <c r="T33" s="52" t="s">
        <v>566</v>
      </c>
      <c r="U33" s="2"/>
      <c r="V33" s="2"/>
      <c r="W33" s="2"/>
      <c r="X33" s="2"/>
    </row>
    <row r="34" spans="1:20" ht="30.75" customHeight="1">
      <c r="A34" s="37" t="s">
        <v>516</v>
      </c>
      <c r="B34" s="25" t="s">
        <v>107</v>
      </c>
      <c r="C34" s="25" t="s">
        <v>543</v>
      </c>
      <c r="D34" s="25" t="s">
        <v>108</v>
      </c>
      <c r="E34" s="58">
        <v>35945</v>
      </c>
      <c r="F34" s="58">
        <v>0</v>
      </c>
      <c r="G34" s="25" t="s">
        <v>46</v>
      </c>
      <c r="H34" s="27" t="s">
        <v>36</v>
      </c>
      <c r="I34" s="27" t="s">
        <v>558</v>
      </c>
      <c r="J34" s="27" t="s">
        <v>562</v>
      </c>
      <c r="K34" s="59">
        <v>190</v>
      </c>
      <c r="L34" s="27">
        <v>2</v>
      </c>
      <c r="M34" s="27" t="s">
        <v>457</v>
      </c>
      <c r="N34" s="25" t="s">
        <v>76</v>
      </c>
      <c r="O34" s="57" t="s">
        <v>595</v>
      </c>
      <c r="P34" s="57" t="s">
        <v>595</v>
      </c>
      <c r="Q34" s="57" t="s">
        <v>595</v>
      </c>
      <c r="R34" s="25" t="s">
        <v>48</v>
      </c>
      <c r="S34" s="25" t="s">
        <v>584</v>
      </c>
      <c r="T34" s="27"/>
    </row>
    <row r="35" spans="1:20" ht="33.75" customHeight="1">
      <c r="A35" s="37" t="s">
        <v>517</v>
      </c>
      <c r="B35" s="25" t="s">
        <v>109</v>
      </c>
      <c r="C35" s="25" t="s">
        <v>544</v>
      </c>
      <c r="D35" s="25" t="s">
        <v>592</v>
      </c>
      <c r="E35" s="58">
        <v>32783</v>
      </c>
      <c r="F35" s="58">
        <v>0</v>
      </c>
      <c r="G35" s="25" t="s">
        <v>46</v>
      </c>
      <c r="H35" s="27" t="s">
        <v>36</v>
      </c>
      <c r="I35" s="27" t="s">
        <v>558</v>
      </c>
      <c r="J35" s="27" t="s">
        <v>562</v>
      </c>
      <c r="K35" s="59">
        <v>150</v>
      </c>
      <c r="L35" s="27">
        <v>2</v>
      </c>
      <c r="M35" s="27" t="s">
        <v>448</v>
      </c>
      <c r="N35" s="25" t="s">
        <v>89</v>
      </c>
      <c r="O35" s="57" t="s">
        <v>595</v>
      </c>
      <c r="P35" s="57" t="s">
        <v>595</v>
      </c>
      <c r="Q35" s="57" t="s">
        <v>595</v>
      </c>
      <c r="R35" s="27" t="s">
        <v>596</v>
      </c>
      <c r="S35" s="25" t="s">
        <v>584</v>
      </c>
      <c r="T35" s="27"/>
    </row>
    <row r="36" spans="1:20" ht="52.5" customHeight="1">
      <c r="A36" s="37" t="s">
        <v>518</v>
      </c>
      <c r="B36" s="237" t="s">
        <v>110</v>
      </c>
      <c r="C36" s="237" t="s">
        <v>545</v>
      </c>
      <c r="D36" s="25" t="s">
        <v>665</v>
      </c>
      <c r="E36" s="58">
        <v>24759</v>
      </c>
      <c r="F36" s="58">
        <v>0</v>
      </c>
      <c r="G36" s="25" t="s">
        <v>35</v>
      </c>
      <c r="H36" s="27" t="s">
        <v>36</v>
      </c>
      <c r="I36" s="27" t="s">
        <v>558</v>
      </c>
      <c r="J36" s="27" t="s">
        <v>562</v>
      </c>
      <c r="K36" s="59">
        <v>134</v>
      </c>
      <c r="L36" s="27">
        <v>1</v>
      </c>
      <c r="M36" s="27" t="s">
        <v>661</v>
      </c>
      <c r="N36" s="25" t="s">
        <v>111</v>
      </c>
      <c r="O36" s="57" t="s">
        <v>595</v>
      </c>
      <c r="P36" s="57" t="s">
        <v>595</v>
      </c>
      <c r="Q36" s="57" t="s">
        <v>595</v>
      </c>
      <c r="R36" s="27" t="s">
        <v>596</v>
      </c>
      <c r="S36" s="27" t="s">
        <v>596</v>
      </c>
      <c r="T36" s="27"/>
    </row>
    <row r="37" spans="1:20" ht="52.5" customHeight="1">
      <c r="A37" s="37" t="s">
        <v>662</v>
      </c>
      <c r="B37" s="238"/>
      <c r="C37" s="238"/>
      <c r="D37" s="25" t="s">
        <v>577</v>
      </c>
      <c r="E37" s="58">
        <v>35420</v>
      </c>
      <c r="F37" s="58">
        <v>5675</v>
      </c>
      <c r="G37" s="25" t="s">
        <v>112</v>
      </c>
      <c r="H37" s="27" t="s">
        <v>113</v>
      </c>
      <c r="I37" s="27" t="s">
        <v>561</v>
      </c>
      <c r="J37" s="27" t="s">
        <v>562</v>
      </c>
      <c r="K37" s="59">
        <v>130</v>
      </c>
      <c r="L37" s="27">
        <v>1</v>
      </c>
      <c r="M37" s="27" t="s">
        <v>486</v>
      </c>
      <c r="N37" s="25" t="s">
        <v>578</v>
      </c>
      <c r="O37" s="60">
        <v>1850</v>
      </c>
      <c r="P37" s="25">
        <v>8.1</v>
      </c>
      <c r="Q37" s="60">
        <v>10849</v>
      </c>
      <c r="R37" s="27" t="s">
        <v>596</v>
      </c>
      <c r="S37" s="25" t="s">
        <v>53</v>
      </c>
      <c r="T37" s="27"/>
    </row>
    <row r="38" spans="1:20" ht="35.25" customHeight="1">
      <c r="A38" s="37" t="s">
        <v>663</v>
      </c>
      <c r="B38" s="237" t="s">
        <v>114</v>
      </c>
      <c r="C38" s="237" t="s">
        <v>546</v>
      </c>
      <c r="D38" s="25" t="s">
        <v>593</v>
      </c>
      <c r="E38" s="58">
        <v>0</v>
      </c>
      <c r="F38" s="58">
        <v>0</v>
      </c>
      <c r="G38" s="25" t="s">
        <v>65</v>
      </c>
      <c r="H38" s="27" t="s">
        <v>55</v>
      </c>
      <c r="I38" s="27" t="s">
        <v>561</v>
      </c>
      <c r="J38" s="27" t="s">
        <v>562</v>
      </c>
      <c r="K38" s="59">
        <v>24</v>
      </c>
      <c r="L38" s="27">
        <v>1</v>
      </c>
      <c r="M38" s="27" t="s">
        <v>445</v>
      </c>
      <c r="N38" s="25" t="s">
        <v>52</v>
      </c>
      <c r="O38" s="57" t="s">
        <v>595</v>
      </c>
      <c r="P38" s="57" t="s">
        <v>595</v>
      </c>
      <c r="Q38" s="57" t="s">
        <v>595</v>
      </c>
      <c r="R38" s="27" t="s">
        <v>596</v>
      </c>
      <c r="S38" s="25" t="s">
        <v>53</v>
      </c>
      <c r="T38" s="27" t="s">
        <v>115</v>
      </c>
    </row>
    <row r="39" spans="1:20" ht="33" customHeight="1">
      <c r="A39" s="37" t="s">
        <v>519</v>
      </c>
      <c r="B39" s="238"/>
      <c r="C39" s="238"/>
      <c r="D39" s="25" t="s">
        <v>116</v>
      </c>
      <c r="E39" s="58">
        <v>78927</v>
      </c>
      <c r="F39" s="58">
        <v>102</v>
      </c>
      <c r="G39" s="25" t="s">
        <v>35</v>
      </c>
      <c r="H39" s="27" t="s">
        <v>36</v>
      </c>
      <c r="I39" s="27" t="s">
        <v>558</v>
      </c>
      <c r="J39" s="27" t="s">
        <v>562</v>
      </c>
      <c r="K39" s="59">
        <v>300</v>
      </c>
      <c r="L39" s="27">
        <v>2</v>
      </c>
      <c r="M39" s="27" t="s">
        <v>454</v>
      </c>
      <c r="N39" s="25" t="s">
        <v>47</v>
      </c>
      <c r="O39" s="60">
        <v>1450</v>
      </c>
      <c r="P39" s="25">
        <v>6.1</v>
      </c>
      <c r="Q39" s="60">
        <v>10658</v>
      </c>
      <c r="R39" s="25" t="s">
        <v>53</v>
      </c>
      <c r="S39" s="25" t="s">
        <v>53</v>
      </c>
      <c r="T39" s="27"/>
    </row>
    <row r="40" spans="1:20" ht="98.25" customHeight="1">
      <c r="A40" s="37" t="s">
        <v>520</v>
      </c>
      <c r="B40" s="237" t="s">
        <v>117</v>
      </c>
      <c r="C40" s="237" t="s">
        <v>547</v>
      </c>
      <c r="D40" s="25" t="s">
        <v>118</v>
      </c>
      <c r="E40" s="58">
        <v>0</v>
      </c>
      <c r="F40" s="58">
        <v>0</v>
      </c>
      <c r="G40" s="25" t="s">
        <v>51</v>
      </c>
      <c r="H40" s="27" t="s">
        <v>36</v>
      </c>
      <c r="I40" s="27" t="s">
        <v>558</v>
      </c>
      <c r="J40" s="27" t="s">
        <v>562</v>
      </c>
      <c r="K40" s="59">
        <v>300</v>
      </c>
      <c r="L40" s="27">
        <v>2</v>
      </c>
      <c r="M40" s="27" t="s">
        <v>442</v>
      </c>
      <c r="N40" s="25" t="s">
        <v>89</v>
      </c>
      <c r="O40" s="57" t="s">
        <v>595</v>
      </c>
      <c r="P40" s="57" t="s">
        <v>595</v>
      </c>
      <c r="Q40" s="57" t="s">
        <v>595</v>
      </c>
      <c r="R40" s="27" t="s">
        <v>596</v>
      </c>
      <c r="S40" s="27" t="s">
        <v>596</v>
      </c>
      <c r="T40" s="27" t="s">
        <v>115</v>
      </c>
    </row>
    <row r="41" spans="1:20" ht="52.5" customHeight="1">
      <c r="A41" s="37" t="s">
        <v>521</v>
      </c>
      <c r="B41" s="238"/>
      <c r="C41" s="238"/>
      <c r="D41" s="25" t="s">
        <v>119</v>
      </c>
      <c r="E41" s="58">
        <v>82075</v>
      </c>
      <c r="F41" s="58">
        <v>66</v>
      </c>
      <c r="G41" s="25" t="s">
        <v>51</v>
      </c>
      <c r="H41" s="27" t="s">
        <v>36</v>
      </c>
      <c r="I41" s="27" t="s">
        <v>558</v>
      </c>
      <c r="J41" s="27" t="s">
        <v>562</v>
      </c>
      <c r="K41" s="59">
        <v>330</v>
      </c>
      <c r="L41" s="27">
        <v>3</v>
      </c>
      <c r="M41" s="27" t="s">
        <v>488</v>
      </c>
      <c r="N41" s="25" t="s">
        <v>120</v>
      </c>
      <c r="O41" s="60">
        <v>5000</v>
      </c>
      <c r="P41" s="25">
        <v>13.3</v>
      </c>
      <c r="Q41" s="60">
        <v>26708</v>
      </c>
      <c r="R41" s="25" t="s">
        <v>48</v>
      </c>
      <c r="S41" s="25" t="s">
        <v>586</v>
      </c>
      <c r="T41" s="27"/>
    </row>
    <row r="42" spans="1:20" ht="35.25" customHeight="1">
      <c r="A42" s="37" t="s">
        <v>522</v>
      </c>
      <c r="B42" s="25" t="s">
        <v>121</v>
      </c>
      <c r="C42" s="25" t="s">
        <v>548</v>
      </c>
      <c r="D42" s="25" t="s">
        <v>122</v>
      </c>
      <c r="E42" s="58">
        <v>54541</v>
      </c>
      <c r="F42" s="58">
        <v>852</v>
      </c>
      <c r="G42" s="25" t="s">
        <v>35</v>
      </c>
      <c r="H42" s="27" t="s">
        <v>36</v>
      </c>
      <c r="I42" s="27" t="s">
        <v>558</v>
      </c>
      <c r="J42" s="27" t="s">
        <v>562</v>
      </c>
      <c r="K42" s="59">
        <v>300</v>
      </c>
      <c r="L42" s="27">
        <v>2</v>
      </c>
      <c r="M42" s="27" t="s">
        <v>538</v>
      </c>
      <c r="N42" s="25" t="s">
        <v>66</v>
      </c>
      <c r="O42" s="60">
        <v>1000</v>
      </c>
      <c r="P42" s="25">
        <v>4</v>
      </c>
      <c r="Q42" s="60">
        <v>6686</v>
      </c>
      <c r="R42" s="27" t="s">
        <v>596</v>
      </c>
      <c r="S42" s="25" t="s">
        <v>48</v>
      </c>
      <c r="T42" s="27"/>
    </row>
    <row r="43" spans="1:20" ht="36" customHeight="1">
      <c r="A43" s="37" t="s">
        <v>523</v>
      </c>
      <c r="B43" s="25" t="s">
        <v>123</v>
      </c>
      <c r="C43" s="25" t="s">
        <v>549</v>
      </c>
      <c r="D43" s="25" t="s">
        <v>124</v>
      </c>
      <c r="E43" s="58">
        <v>19493</v>
      </c>
      <c r="F43" s="58">
        <v>0</v>
      </c>
      <c r="G43" s="25" t="s">
        <v>35</v>
      </c>
      <c r="H43" s="27" t="s">
        <v>36</v>
      </c>
      <c r="I43" s="27" t="s">
        <v>558</v>
      </c>
      <c r="J43" s="27" t="s">
        <v>562</v>
      </c>
      <c r="K43" s="59">
        <v>112.5</v>
      </c>
      <c r="L43" s="27">
        <v>2</v>
      </c>
      <c r="M43" s="27" t="s">
        <v>445</v>
      </c>
      <c r="N43" s="25" t="s">
        <v>89</v>
      </c>
      <c r="O43" s="57" t="s">
        <v>595</v>
      </c>
      <c r="P43" s="57" t="s">
        <v>595</v>
      </c>
      <c r="Q43" s="57" t="s">
        <v>595</v>
      </c>
      <c r="R43" s="25" t="s">
        <v>53</v>
      </c>
      <c r="S43" s="25" t="s">
        <v>587</v>
      </c>
      <c r="T43" s="27"/>
    </row>
    <row r="44" spans="1:20" ht="37.5" customHeight="1">
      <c r="A44" s="37" t="s">
        <v>524</v>
      </c>
      <c r="B44" s="25" t="s">
        <v>125</v>
      </c>
      <c r="C44" s="25" t="s">
        <v>550</v>
      </c>
      <c r="D44" s="25" t="s">
        <v>126</v>
      </c>
      <c r="E44" s="58">
        <v>67756</v>
      </c>
      <c r="F44" s="58">
        <v>0</v>
      </c>
      <c r="G44" s="25" t="s">
        <v>79</v>
      </c>
      <c r="H44" s="27" t="s">
        <v>36</v>
      </c>
      <c r="I44" s="27" t="s">
        <v>558</v>
      </c>
      <c r="J44" s="27" t="s">
        <v>562</v>
      </c>
      <c r="K44" s="59">
        <v>240</v>
      </c>
      <c r="L44" s="27">
        <v>2</v>
      </c>
      <c r="M44" s="27" t="s">
        <v>539</v>
      </c>
      <c r="N44" s="25" t="s">
        <v>106</v>
      </c>
      <c r="O44" s="57" t="s">
        <v>595</v>
      </c>
      <c r="P44" s="57" t="s">
        <v>595</v>
      </c>
      <c r="Q44" s="57" t="s">
        <v>595</v>
      </c>
      <c r="R44" s="27" t="s">
        <v>596</v>
      </c>
      <c r="S44" s="25" t="s">
        <v>53</v>
      </c>
      <c r="T44" s="27"/>
    </row>
    <row r="45" spans="1:20" ht="48.75" customHeight="1">
      <c r="A45" s="37" t="s">
        <v>525</v>
      </c>
      <c r="B45" s="25" t="s">
        <v>127</v>
      </c>
      <c r="C45" s="25" t="s">
        <v>551</v>
      </c>
      <c r="D45" s="25" t="s">
        <v>128</v>
      </c>
      <c r="E45" s="58">
        <v>33257</v>
      </c>
      <c r="F45" s="58">
        <v>80</v>
      </c>
      <c r="G45" s="25" t="s">
        <v>79</v>
      </c>
      <c r="H45" s="27" t="s">
        <v>36</v>
      </c>
      <c r="I45" s="27" t="s">
        <v>559</v>
      </c>
      <c r="J45" s="27" t="s">
        <v>562</v>
      </c>
      <c r="K45" s="59">
        <v>150</v>
      </c>
      <c r="L45" s="27">
        <v>2</v>
      </c>
      <c r="M45" s="27" t="s">
        <v>540</v>
      </c>
      <c r="N45" s="25" t="s">
        <v>89</v>
      </c>
      <c r="O45" s="57" t="s">
        <v>595</v>
      </c>
      <c r="P45" s="57" t="s">
        <v>595</v>
      </c>
      <c r="Q45" s="57" t="s">
        <v>595</v>
      </c>
      <c r="R45" s="27" t="s">
        <v>596</v>
      </c>
      <c r="S45" s="25" t="s">
        <v>83</v>
      </c>
      <c r="T45" s="27"/>
    </row>
    <row r="46" spans="1:20" ht="95.25" customHeight="1">
      <c r="A46" s="37" t="s">
        <v>526</v>
      </c>
      <c r="B46" s="25" t="s">
        <v>129</v>
      </c>
      <c r="C46" s="25" t="s">
        <v>552</v>
      </c>
      <c r="D46" s="25" t="s">
        <v>130</v>
      </c>
      <c r="E46" s="58">
        <v>3995</v>
      </c>
      <c r="F46" s="58">
        <v>532</v>
      </c>
      <c r="G46" s="25" t="s">
        <v>46</v>
      </c>
      <c r="H46" s="27" t="s">
        <v>36</v>
      </c>
      <c r="I46" s="27" t="s">
        <v>558</v>
      </c>
      <c r="J46" s="27" t="s">
        <v>564</v>
      </c>
      <c r="K46" s="59">
        <v>20</v>
      </c>
      <c r="L46" s="27">
        <v>2</v>
      </c>
      <c r="M46" s="27" t="s">
        <v>454</v>
      </c>
      <c r="N46" s="25" t="s">
        <v>52</v>
      </c>
      <c r="O46" s="57" t="s">
        <v>595</v>
      </c>
      <c r="P46" s="57" t="s">
        <v>595</v>
      </c>
      <c r="Q46" s="57" t="s">
        <v>595</v>
      </c>
      <c r="R46" s="27" t="s">
        <v>596</v>
      </c>
      <c r="S46" s="27" t="s">
        <v>596</v>
      </c>
      <c r="T46" s="27"/>
    </row>
    <row r="47" spans="1:20" ht="32.25" customHeight="1">
      <c r="A47" s="37" t="s">
        <v>527</v>
      </c>
      <c r="B47" s="237" t="s">
        <v>131</v>
      </c>
      <c r="C47" s="237" t="s">
        <v>553</v>
      </c>
      <c r="D47" s="25" t="s">
        <v>579</v>
      </c>
      <c r="E47" s="58">
        <v>17505</v>
      </c>
      <c r="F47" s="58">
        <v>0</v>
      </c>
      <c r="G47" s="25" t="s">
        <v>65</v>
      </c>
      <c r="H47" s="27" t="s">
        <v>36</v>
      </c>
      <c r="I47" s="27" t="s">
        <v>558</v>
      </c>
      <c r="J47" s="27" t="s">
        <v>562</v>
      </c>
      <c r="K47" s="59">
        <v>90</v>
      </c>
      <c r="L47" s="27">
        <v>1</v>
      </c>
      <c r="M47" s="27" t="s">
        <v>540</v>
      </c>
      <c r="N47" s="25" t="s">
        <v>89</v>
      </c>
      <c r="O47" s="57" t="s">
        <v>595</v>
      </c>
      <c r="P47" s="57" t="s">
        <v>595</v>
      </c>
      <c r="Q47" s="57" t="s">
        <v>595</v>
      </c>
      <c r="R47" s="25" t="s">
        <v>53</v>
      </c>
      <c r="S47" s="25" t="s">
        <v>53</v>
      </c>
      <c r="T47" s="27"/>
    </row>
    <row r="48" spans="1:20" ht="32.25" customHeight="1">
      <c r="A48" s="37" t="s">
        <v>528</v>
      </c>
      <c r="B48" s="238"/>
      <c r="C48" s="238"/>
      <c r="D48" s="25" t="s">
        <v>580</v>
      </c>
      <c r="E48" s="58">
        <v>12976</v>
      </c>
      <c r="F48" s="58">
        <v>0</v>
      </c>
      <c r="G48" s="25" t="s">
        <v>65</v>
      </c>
      <c r="H48" s="27" t="s">
        <v>36</v>
      </c>
      <c r="I48" s="27" t="s">
        <v>558</v>
      </c>
      <c r="J48" s="27" t="s">
        <v>562</v>
      </c>
      <c r="K48" s="59">
        <v>90</v>
      </c>
      <c r="L48" s="27">
        <v>1</v>
      </c>
      <c r="M48" s="27" t="s">
        <v>451</v>
      </c>
      <c r="N48" s="25" t="s">
        <v>89</v>
      </c>
      <c r="O48" s="57" t="s">
        <v>595</v>
      </c>
      <c r="P48" s="57" t="s">
        <v>595</v>
      </c>
      <c r="Q48" s="57" t="s">
        <v>595</v>
      </c>
      <c r="R48" s="25" t="s">
        <v>53</v>
      </c>
      <c r="S48" s="25" t="s">
        <v>53</v>
      </c>
      <c r="T48" s="27"/>
    </row>
    <row r="49" spans="1:20" ht="48.75" customHeight="1">
      <c r="A49" s="37" t="s">
        <v>529</v>
      </c>
      <c r="B49" s="237" t="s">
        <v>132</v>
      </c>
      <c r="C49" s="237" t="s">
        <v>554</v>
      </c>
      <c r="D49" s="25" t="s">
        <v>133</v>
      </c>
      <c r="E49" s="58">
        <v>27125</v>
      </c>
      <c r="F49" s="58">
        <v>0</v>
      </c>
      <c r="G49" s="25" t="s">
        <v>134</v>
      </c>
      <c r="H49" s="27" t="s">
        <v>36</v>
      </c>
      <c r="I49" s="27" t="s">
        <v>558</v>
      </c>
      <c r="J49" s="27" t="s">
        <v>562</v>
      </c>
      <c r="K49" s="59">
        <v>90</v>
      </c>
      <c r="L49" s="27">
        <v>1</v>
      </c>
      <c r="M49" s="27" t="s">
        <v>453</v>
      </c>
      <c r="N49" s="25" t="s">
        <v>52</v>
      </c>
      <c r="O49" s="57" t="s">
        <v>595</v>
      </c>
      <c r="P49" s="57" t="s">
        <v>595</v>
      </c>
      <c r="Q49" s="57" t="s">
        <v>595</v>
      </c>
      <c r="R49" s="27" t="s">
        <v>596</v>
      </c>
      <c r="S49" s="25" t="s">
        <v>53</v>
      </c>
      <c r="T49" s="27"/>
    </row>
    <row r="50" spans="1:20" ht="48.75" customHeight="1">
      <c r="A50" s="37" t="s">
        <v>530</v>
      </c>
      <c r="B50" s="238"/>
      <c r="C50" s="238"/>
      <c r="D50" s="25" t="s">
        <v>133</v>
      </c>
      <c r="E50" s="58">
        <v>29721</v>
      </c>
      <c r="F50" s="58">
        <v>0</v>
      </c>
      <c r="G50" s="25" t="s">
        <v>51</v>
      </c>
      <c r="H50" s="27" t="s">
        <v>36</v>
      </c>
      <c r="I50" s="27" t="s">
        <v>558</v>
      </c>
      <c r="J50" s="27" t="s">
        <v>562</v>
      </c>
      <c r="K50" s="59">
        <v>150</v>
      </c>
      <c r="L50" s="27">
        <v>2</v>
      </c>
      <c r="M50" s="27" t="s">
        <v>447</v>
      </c>
      <c r="N50" s="25" t="s">
        <v>89</v>
      </c>
      <c r="O50" s="57" t="s">
        <v>595</v>
      </c>
      <c r="P50" s="57" t="s">
        <v>595</v>
      </c>
      <c r="Q50" s="57" t="s">
        <v>595</v>
      </c>
      <c r="R50" s="27" t="s">
        <v>596</v>
      </c>
      <c r="S50" s="25" t="s">
        <v>53</v>
      </c>
      <c r="T50" s="27"/>
    </row>
    <row r="51" spans="1:20" ht="49.5" customHeight="1">
      <c r="A51" s="37" t="s">
        <v>531</v>
      </c>
      <c r="B51" s="25" t="s">
        <v>135</v>
      </c>
      <c r="C51" s="25" t="s">
        <v>555</v>
      </c>
      <c r="D51" s="25" t="s">
        <v>136</v>
      </c>
      <c r="E51" s="58">
        <v>41787</v>
      </c>
      <c r="F51" s="58">
        <v>695</v>
      </c>
      <c r="G51" s="25" t="s">
        <v>46</v>
      </c>
      <c r="H51" s="27" t="s">
        <v>36</v>
      </c>
      <c r="I51" s="27" t="s">
        <v>558</v>
      </c>
      <c r="J51" s="27" t="s">
        <v>562</v>
      </c>
      <c r="K51" s="59">
        <v>200</v>
      </c>
      <c r="L51" s="27">
        <v>2</v>
      </c>
      <c r="M51" s="27" t="s">
        <v>458</v>
      </c>
      <c r="N51" s="25" t="s">
        <v>76</v>
      </c>
      <c r="O51" s="57" t="s">
        <v>595</v>
      </c>
      <c r="P51" s="57" t="s">
        <v>595</v>
      </c>
      <c r="Q51" s="57" t="s">
        <v>595</v>
      </c>
      <c r="R51" s="25" t="s">
        <v>53</v>
      </c>
      <c r="S51" s="25" t="s">
        <v>53</v>
      </c>
      <c r="T51" s="27"/>
    </row>
    <row r="52" spans="1:20" ht="59.25" customHeight="1">
      <c r="A52" s="37" t="s">
        <v>532</v>
      </c>
      <c r="B52" s="25" t="s">
        <v>137</v>
      </c>
      <c r="C52" s="25" t="s">
        <v>556</v>
      </c>
      <c r="D52" s="25" t="s">
        <v>138</v>
      </c>
      <c r="E52" s="58">
        <v>54687</v>
      </c>
      <c r="F52" s="58">
        <v>0</v>
      </c>
      <c r="G52" s="25" t="s">
        <v>79</v>
      </c>
      <c r="H52" s="27" t="s">
        <v>36</v>
      </c>
      <c r="I52" s="27" t="s">
        <v>559</v>
      </c>
      <c r="J52" s="27" t="s">
        <v>562</v>
      </c>
      <c r="K52" s="59">
        <v>195</v>
      </c>
      <c r="L52" s="27">
        <v>3</v>
      </c>
      <c r="M52" s="27" t="s">
        <v>443</v>
      </c>
      <c r="N52" s="25" t="s">
        <v>66</v>
      </c>
      <c r="O52" s="60">
        <v>1800</v>
      </c>
      <c r="P52" s="25">
        <v>7.9</v>
      </c>
      <c r="Q52" s="60">
        <v>9084</v>
      </c>
      <c r="R52" s="27" t="s">
        <v>596</v>
      </c>
      <c r="S52" s="25" t="s">
        <v>53</v>
      </c>
      <c r="T52" s="27"/>
    </row>
    <row r="53" spans="1:20" ht="51" customHeight="1">
      <c r="A53" s="37" t="s">
        <v>533</v>
      </c>
      <c r="B53" s="25" t="s">
        <v>139</v>
      </c>
      <c r="C53" s="25" t="s">
        <v>557</v>
      </c>
      <c r="D53" s="25" t="s">
        <v>140</v>
      </c>
      <c r="E53" s="58">
        <v>41316</v>
      </c>
      <c r="F53" s="58">
        <v>0</v>
      </c>
      <c r="G53" s="25" t="s">
        <v>141</v>
      </c>
      <c r="H53" s="27" t="s">
        <v>36</v>
      </c>
      <c r="I53" s="27" t="s">
        <v>558</v>
      </c>
      <c r="J53" s="27" t="s">
        <v>562</v>
      </c>
      <c r="K53" s="59">
        <v>180</v>
      </c>
      <c r="L53" s="27">
        <v>3</v>
      </c>
      <c r="M53" s="27" t="s">
        <v>485</v>
      </c>
      <c r="N53" s="25" t="s">
        <v>142</v>
      </c>
      <c r="O53" s="60">
        <v>1950</v>
      </c>
      <c r="P53" s="25">
        <v>14.6</v>
      </c>
      <c r="Q53" s="60">
        <v>10091</v>
      </c>
      <c r="R53" s="25" t="s">
        <v>53</v>
      </c>
      <c r="S53" s="25" t="s">
        <v>588</v>
      </c>
      <c r="T53" s="27"/>
    </row>
    <row r="54" spans="1:20" ht="57.75" customHeight="1">
      <c r="A54" s="234" t="s">
        <v>664</v>
      </c>
      <c r="B54" s="235"/>
      <c r="C54" s="106"/>
      <c r="D54" s="236" t="s">
        <v>688</v>
      </c>
      <c r="E54" s="236"/>
      <c r="F54" s="99"/>
      <c r="G54" s="98"/>
      <c r="H54" s="100"/>
      <c r="I54" s="100"/>
      <c r="J54" s="100"/>
      <c r="K54" s="101"/>
      <c r="L54" s="102"/>
      <c r="M54" s="102"/>
      <c r="N54" s="98"/>
      <c r="O54" s="103"/>
      <c r="P54" s="104"/>
      <c r="Q54" s="103"/>
      <c r="R54" s="98"/>
      <c r="S54" s="98"/>
      <c r="T54" s="105"/>
    </row>
  </sheetData>
  <mergeCells count="22">
    <mergeCell ref="B11:B13"/>
    <mergeCell ref="C11:C13"/>
    <mergeCell ref="B16:B17"/>
    <mergeCell ref="C16:C17"/>
    <mergeCell ref="B4:B8"/>
    <mergeCell ref="C4:C8"/>
    <mergeCell ref="B9:B10"/>
    <mergeCell ref="C9:C10"/>
    <mergeCell ref="B18:B19"/>
    <mergeCell ref="C18:C19"/>
    <mergeCell ref="B38:B39"/>
    <mergeCell ref="C38:C39"/>
    <mergeCell ref="B36:B37"/>
    <mergeCell ref="C36:C37"/>
    <mergeCell ref="B40:B41"/>
    <mergeCell ref="C40:C41"/>
    <mergeCell ref="B47:B48"/>
    <mergeCell ref="C47:C48"/>
    <mergeCell ref="A54:B54"/>
    <mergeCell ref="D54:E54"/>
    <mergeCell ref="B49:B50"/>
    <mergeCell ref="C49:C50"/>
  </mergeCells>
  <printOptions/>
  <pageMargins left="0.58" right="0.3937007874015748" top="0.7874015748031497" bottom="0.68" header="0.31496062992125984" footer="0.31496062992125984"/>
  <pageSetup fitToHeight="2" fitToWidth="2" horizontalDpi="600" verticalDpi="600" orientation="portrait" pageOrder="overThenDown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6"/>
  <sheetViews>
    <sheetView workbookViewId="0" topLeftCell="A1">
      <selection activeCell="A1" sqref="A1"/>
    </sheetView>
  </sheetViews>
  <sheetFormatPr defaultColWidth="9.00390625" defaultRowHeight="38.25" customHeight="1"/>
  <cols>
    <col min="1" max="1" width="5.25390625" style="68" customWidth="1"/>
    <col min="2" max="2" width="21.875" style="68" bestFit="1" customWidth="1"/>
    <col min="3" max="3" width="31.50390625" style="68" customWidth="1"/>
    <col min="4" max="4" width="9.875" style="71" customWidth="1"/>
    <col min="5" max="5" width="9.75390625" style="71" customWidth="1"/>
    <col min="6" max="6" width="17.125" style="68" customWidth="1"/>
    <col min="7" max="7" width="9.875" style="70" customWidth="1"/>
    <col min="8" max="8" width="14.75390625" style="72" customWidth="1"/>
    <col min="9" max="9" width="12.125" style="70" customWidth="1"/>
    <col min="10" max="16384" width="9.00390625" style="68" customWidth="1"/>
  </cols>
  <sheetData>
    <row r="1" ht="38.25" customHeight="1">
      <c r="A1" s="49" t="s">
        <v>619</v>
      </c>
    </row>
    <row r="2" spans="1:9" s="70" customFormat="1" ht="38.25" customHeight="1">
      <c r="A2" s="27" t="s">
        <v>459</v>
      </c>
      <c r="B2" s="27" t="s">
        <v>14</v>
      </c>
      <c r="C2" s="27" t="s">
        <v>15</v>
      </c>
      <c r="D2" s="61" t="s">
        <v>1</v>
      </c>
      <c r="E2" s="62" t="s">
        <v>6</v>
      </c>
      <c r="F2" s="27" t="s">
        <v>13</v>
      </c>
      <c r="G2" s="27" t="s">
        <v>17</v>
      </c>
      <c r="H2" s="63" t="s">
        <v>3</v>
      </c>
      <c r="I2" s="27" t="s">
        <v>19</v>
      </c>
    </row>
    <row r="3" spans="1:9" ht="38.25" customHeight="1">
      <c r="A3" s="27">
        <v>1</v>
      </c>
      <c r="B3" s="25" t="s">
        <v>33</v>
      </c>
      <c r="C3" s="25" t="s">
        <v>614</v>
      </c>
      <c r="D3" s="73">
        <v>2506</v>
      </c>
      <c r="E3" s="73">
        <v>0</v>
      </c>
      <c r="F3" s="25" t="s">
        <v>147</v>
      </c>
      <c r="G3" s="27" t="s">
        <v>148</v>
      </c>
      <c r="H3" s="59">
        <v>20</v>
      </c>
      <c r="I3" s="27" t="s">
        <v>456</v>
      </c>
    </row>
    <row r="4" spans="1:9" ht="38.25" customHeight="1">
      <c r="A4" s="27">
        <v>2</v>
      </c>
      <c r="B4" s="25" t="s">
        <v>33</v>
      </c>
      <c r="C4" s="25" t="s">
        <v>149</v>
      </c>
      <c r="D4" s="73">
        <v>99630</v>
      </c>
      <c r="E4" s="73">
        <v>4915</v>
      </c>
      <c r="F4" s="25" t="s">
        <v>150</v>
      </c>
      <c r="G4" s="27" t="s">
        <v>148</v>
      </c>
      <c r="H4" s="59">
        <v>400</v>
      </c>
      <c r="I4" s="27" t="s">
        <v>458</v>
      </c>
    </row>
    <row r="5" spans="1:9" ht="38.25" customHeight="1">
      <c r="A5" s="27">
        <v>3</v>
      </c>
      <c r="B5" s="25" t="s">
        <v>49</v>
      </c>
      <c r="C5" s="25" t="s">
        <v>50</v>
      </c>
      <c r="D5" s="73">
        <v>19663</v>
      </c>
      <c r="E5" s="73">
        <v>1813</v>
      </c>
      <c r="F5" s="25" t="s">
        <v>151</v>
      </c>
      <c r="G5" s="27" t="s">
        <v>152</v>
      </c>
      <c r="H5" s="59">
        <v>70</v>
      </c>
      <c r="I5" s="27" t="s">
        <v>484</v>
      </c>
    </row>
    <row r="6" spans="1:9" ht="38.25" customHeight="1">
      <c r="A6" s="27">
        <v>4</v>
      </c>
      <c r="B6" s="25" t="s">
        <v>63</v>
      </c>
      <c r="C6" s="25" t="s">
        <v>153</v>
      </c>
      <c r="D6" s="73">
        <v>16996</v>
      </c>
      <c r="E6" s="73">
        <v>1587</v>
      </c>
      <c r="F6" s="25" t="s">
        <v>154</v>
      </c>
      <c r="G6" s="27" t="s">
        <v>152</v>
      </c>
      <c r="H6" s="59">
        <v>50</v>
      </c>
      <c r="I6" s="27" t="s">
        <v>435</v>
      </c>
    </row>
    <row r="7" spans="1:9" ht="38.25" customHeight="1">
      <c r="A7" s="27">
        <v>5</v>
      </c>
      <c r="B7" s="25" t="s">
        <v>67</v>
      </c>
      <c r="C7" s="25" t="s">
        <v>155</v>
      </c>
      <c r="D7" s="73">
        <v>7600</v>
      </c>
      <c r="E7" s="73">
        <v>833</v>
      </c>
      <c r="F7" s="25" t="s">
        <v>150</v>
      </c>
      <c r="G7" s="27" t="s">
        <v>152</v>
      </c>
      <c r="H7" s="59">
        <v>50</v>
      </c>
      <c r="I7" s="27" t="s">
        <v>434</v>
      </c>
    </row>
    <row r="8" spans="1:9" ht="38.25" customHeight="1">
      <c r="A8" s="27">
        <v>6</v>
      </c>
      <c r="B8" s="25" t="s">
        <v>70</v>
      </c>
      <c r="C8" s="25" t="s">
        <v>616</v>
      </c>
      <c r="D8" s="73">
        <v>18608</v>
      </c>
      <c r="E8" s="73">
        <v>3755</v>
      </c>
      <c r="F8" s="25" t="s">
        <v>154</v>
      </c>
      <c r="G8" s="27" t="s">
        <v>152</v>
      </c>
      <c r="H8" s="59">
        <v>65</v>
      </c>
      <c r="I8" s="27" t="s">
        <v>535</v>
      </c>
    </row>
    <row r="9" spans="1:9" ht="38.25" customHeight="1">
      <c r="A9" s="27">
        <v>7</v>
      </c>
      <c r="B9" s="25" t="s">
        <v>84</v>
      </c>
      <c r="C9" s="25" t="s">
        <v>85</v>
      </c>
      <c r="D9" s="73">
        <v>1611</v>
      </c>
      <c r="E9" s="73">
        <v>433</v>
      </c>
      <c r="F9" s="25" t="s">
        <v>150</v>
      </c>
      <c r="G9" s="27" t="s">
        <v>148</v>
      </c>
      <c r="H9" s="59">
        <v>30</v>
      </c>
      <c r="I9" s="27" t="s">
        <v>538</v>
      </c>
    </row>
    <row r="10" spans="1:9" ht="38.25" customHeight="1">
      <c r="A10" s="27">
        <v>8</v>
      </c>
      <c r="B10" s="25" t="s">
        <v>87</v>
      </c>
      <c r="C10" s="25" t="s">
        <v>156</v>
      </c>
      <c r="D10" s="73">
        <v>1332</v>
      </c>
      <c r="E10" s="73">
        <v>926</v>
      </c>
      <c r="F10" s="25" t="s">
        <v>157</v>
      </c>
      <c r="G10" s="27" t="s">
        <v>158</v>
      </c>
      <c r="H10" s="59">
        <v>20</v>
      </c>
      <c r="I10" s="27" t="s">
        <v>439</v>
      </c>
    </row>
    <row r="11" spans="1:9" ht="38.25" customHeight="1">
      <c r="A11" s="27">
        <v>9</v>
      </c>
      <c r="B11" s="25" t="s">
        <v>90</v>
      </c>
      <c r="C11" s="25" t="s">
        <v>91</v>
      </c>
      <c r="D11" s="73">
        <v>2440</v>
      </c>
      <c r="E11" s="73"/>
      <c r="F11" s="25" t="s">
        <v>157</v>
      </c>
      <c r="G11" s="27" t="s">
        <v>152</v>
      </c>
      <c r="H11" s="59">
        <v>33</v>
      </c>
      <c r="I11" s="27" t="s">
        <v>457</v>
      </c>
    </row>
    <row r="12" spans="1:9" ht="38.25" customHeight="1">
      <c r="A12" s="27">
        <v>10</v>
      </c>
      <c r="B12" s="25" t="s">
        <v>92</v>
      </c>
      <c r="C12" s="25" t="s">
        <v>93</v>
      </c>
      <c r="D12" s="73">
        <v>3176</v>
      </c>
      <c r="E12" s="73">
        <v>735</v>
      </c>
      <c r="F12" s="25" t="s">
        <v>150</v>
      </c>
      <c r="G12" s="27" t="s">
        <v>152</v>
      </c>
      <c r="H12" s="59">
        <v>35</v>
      </c>
      <c r="I12" s="27" t="s">
        <v>484</v>
      </c>
    </row>
    <row r="13" spans="1:9" ht="38.25" customHeight="1">
      <c r="A13" s="27">
        <v>11</v>
      </c>
      <c r="B13" s="25" t="s">
        <v>95</v>
      </c>
      <c r="C13" s="25" t="s">
        <v>615</v>
      </c>
      <c r="D13" s="73">
        <v>454</v>
      </c>
      <c r="E13" s="73">
        <v>0</v>
      </c>
      <c r="F13" s="25" t="s">
        <v>151</v>
      </c>
      <c r="G13" s="27" t="s">
        <v>148</v>
      </c>
      <c r="H13" s="59">
        <v>15</v>
      </c>
      <c r="I13" s="27" t="s">
        <v>453</v>
      </c>
    </row>
    <row r="14" spans="1:9" ht="38.25" customHeight="1">
      <c r="A14" s="27">
        <v>12</v>
      </c>
      <c r="B14" s="25" t="s">
        <v>104</v>
      </c>
      <c r="C14" s="25" t="s">
        <v>613</v>
      </c>
      <c r="D14" s="73">
        <v>3823</v>
      </c>
      <c r="E14" s="73">
        <v>1353</v>
      </c>
      <c r="F14" s="25" t="s">
        <v>150</v>
      </c>
      <c r="G14" s="27" t="s">
        <v>152</v>
      </c>
      <c r="H14" s="59">
        <v>30</v>
      </c>
      <c r="I14" s="27" t="s">
        <v>435</v>
      </c>
    </row>
    <row r="15" spans="1:9" ht="38.25" customHeight="1">
      <c r="A15" s="27">
        <v>13</v>
      </c>
      <c r="B15" s="25" t="s">
        <v>107</v>
      </c>
      <c r="C15" s="25" t="s">
        <v>159</v>
      </c>
      <c r="D15" s="73">
        <v>7493</v>
      </c>
      <c r="E15" s="73">
        <v>1023</v>
      </c>
      <c r="F15" s="25" t="s">
        <v>150</v>
      </c>
      <c r="G15" s="27" t="s">
        <v>158</v>
      </c>
      <c r="H15" s="59">
        <v>40</v>
      </c>
      <c r="I15" s="27" t="s">
        <v>457</v>
      </c>
    </row>
    <row r="16" spans="1:9" ht="38.25" customHeight="1">
      <c r="A16" s="27">
        <v>14</v>
      </c>
      <c r="B16" s="25" t="s">
        <v>109</v>
      </c>
      <c r="C16" s="25" t="s">
        <v>612</v>
      </c>
      <c r="D16" s="73">
        <v>2058</v>
      </c>
      <c r="E16" s="73">
        <v>744</v>
      </c>
      <c r="F16" s="25" t="s">
        <v>157</v>
      </c>
      <c r="G16" s="27" t="s">
        <v>152</v>
      </c>
      <c r="H16" s="59">
        <v>25</v>
      </c>
      <c r="I16" s="27" t="s">
        <v>448</v>
      </c>
    </row>
    <row r="17" spans="1:9" ht="38.25" customHeight="1">
      <c r="A17" s="27">
        <v>15</v>
      </c>
      <c r="B17" s="25" t="s">
        <v>114</v>
      </c>
      <c r="C17" s="25" t="s">
        <v>611</v>
      </c>
      <c r="D17" s="73">
        <v>4951</v>
      </c>
      <c r="E17" s="73">
        <v>1804</v>
      </c>
      <c r="F17" s="25" t="s">
        <v>150</v>
      </c>
      <c r="G17" s="27" t="s">
        <v>152</v>
      </c>
      <c r="H17" s="59">
        <v>50</v>
      </c>
      <c r="I17" s="27" t="s">
        <v>603</v>
      </c>
    </row>
    <row r="18" spans="1:9" ht="38.25" customHeight="1">
      <c r="A18" s="27">
        <v>16</v>
      </c>
      <c r="B18" s="25" t="s">
        <v>117</v>
      </c>
      <c r="C18" s="25" t="s">
        <v>610</v>
      </c>
      <c r="D18" s="73">
        <v>0</v>
      </c>
      <c r="E18" s="73">
        <v>0</v>
      </c>
      <c r="F18" s="25" t="s">
        <v>151</v>
      </c>
      <c r="G18" s="27" t="s">
        <v>148</v>
      </c>
      <c r="H18" s="59">
        <v>5</v>
      </c>
      <c r="I18" s="27" t="s">
        <v>454</v>
      </c>
    </row>
    <row r="19" spans="1:9" ht="38.25" customHeight="1">
      <c r="A19" s="27">
        <v>17</v>
      </c>
      <c r="B19" s="25" t="s">
        <v>117</v>
      </c>
      <c r="C19" s="25" t="s">
        <v>609</v>
      </c>
      <c r="D19" s="73">
        <v>16251</v>
      </c>
      <c r="E19" s="73">
        <v>1614</v>
      </c>
      <c r="F19" s="25" t="s">
        <v>160</v>
      </c>
      <c r="G19" s="27" t="s">
        <v>152</v>
      </c>
      <c r="H19" s="59">
        <v>101</v>
      </c>
      <c r="I19" s="27" t="s">
        <v>488</v>
      </c>
    </row>
    <row r="20" spans="1:9" ht="38.25" customHeight="1">
      <c r="A20" s="27">
        <v>18</v>
      </c>
      <c r="B20" s="25" t="s">
        <v>121</v>
      </c>
      <c r="C20" s="25" t="s">
        <v>122</v>
      </c>
      <c r="D20" s="73">
        <v>9803</v>
      </c>
      <c r="E20" s="73">
        <v>722</v>
      </c>
      <c r="F20" s="25" t="s">
        <v>150</v>
      </c>
      <c r="G20" s="27" t="s">
        <v>152</v>
      </c>
      <c r="H20" s="59">
        <v>50</v>
      </c>
      <c r="I20" s="27" t="s">
        <v>538</v>
      </c>
    </row>
    <row r="21" spans="1:9" ht="38.25" customHeight="1">
      <c r="A21" s="27">
        <v>19</v>
      </c>
      <c r="B21" s="25" t="s">
        <v>125</v>
      </c>
      <c r="C21" s="25" t="s">
        <v>126</v>
      </c>
      <c r="D21" s="73">
        <v>2119</v>
      </c>
      <c r="E21" s="73">
        <v>939</v>
      </c>
      <c r="F21" s="25" t="s">
        <v>150</v>
      </c>
      <c r="G21" s="27" t="s">
        <v>152</v>
      </c>
      <c r="H21" s="59">
        <v>30</v>
      </c>
      <c r="I21" s="27" t="s">
        <v>539</v>
      </c>
    </row>
    <row r="22" spans="1:9" ht="38.25" customHeight="1">
      <c r="A22" s="27">
        <v>20</v>
      </c>
      <c r="B22" s="25" t="s">
        <v>127</v>
      </c>
      <c r="C22" s="25" t="s">
        <v>608</v>
      </c>
      <c r="D22" s="73">
        <v>1598</v>
      </c>
      <c r="E22" s="73">
        <v>63</v>
      </c>
      <c r="F22" s="25" t="s">
        <v>147</v>
      </c>
      <c r="G22" s="27" t="s">
        <v>148</v>
      </c>
      <c r="H22" s="59">
        <v>30</v>
      </c>
      <c r="I22" s="27" t="s">
        <v>540</v>
      </c>
    </row>
    <row r="23" spans="1:9" ht="38.25" customHeight="1">
      <c r="A23" s="27">
        <v>21</v>
      </c>
      <c r="B23" s="25" t="s">
        <v>131</v>
      </c>
      <c r="C23" s="25" t="s">
        <v>617</v>
      </c>
      <c r="D23" s="73">
        <v>2424</v>
      </c>
      <c r="E23" s="73">
        <v>411</v>
      </c>
      <c r="F23" s="25" t="s">
        <v>154</v>
      </c>
      <c r="G23" s="27" t="s">
        <v>148</v>
      </c>
      <c r="H23" s="59">
        <v>50</v>
      </c>
      <c r="I23" s="27" t="s">
        <v>447</v>
      </c>
    </row>
    <row r="24" spans="1:9" ht="38.25" customHeight="1">
      <c r="A24" s="27">
        <v>22</v>
      </c>
      <c r="B24" s="25" t="s">
        <v>139</v>
      </c>
      <c r="C24" s="25" t="s">
        <v>618</v>
      </c>
      <c r="D24" s="73">
        <v>7360</v>
      </c>
      <c r="E24" s="73">
        <v>1260</v>
      </c>
      <c r="F24" s="25" t="s">
        <v>150</v>
      </c>
      <c r="G24" s="27" t="s">
        <v>152</v>
      </c>
      <c r="H24" s="59">
        <v>50</v>
      </c>
      <c r="I24" s="27" t="s">
        <v>485</v>
      </c>
    </row>
    <row r="25" spans="1:9" ht="27.75" customHeight="1">
      <c r="A25" s="224" t="s">
        <v>664</v>
      </c>
      <c r="B25" s="225"/>
      <c r="C25" s="106" t="s">
        <v>690</v>
      </c>
      <c r="D25" s="107"/>
      <c r="E25" s="107"/>
      <c r="F25" s="106"/>
      <c r="G25" s="92"/>
      <c r="H25" s="95"/>
      <c r="I25" s="108"/>
    </row>
    <row r="26" ht="24.75" customHeight="1">
      <c r="A26" s="74" t="s">
        <v>620</v>
      </c>
    </row>
  </sheetData>
  <mergeCells count="1">
    <mergeCell ref="A25:B25"/>
  </mergeCells>
  <printOptions/>
  <pageMargins left="0.65" right="0.3937007874015748" top="0.7874015748031497" bottom="0.5905511811023623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35"/>
  <sheetViews>
    <sheetView tabSelected="1" workbookViewId="0" topLeftCell="A1">
      <selection activeCell="F7" sqref="F7"/>
    </sheetView>
  </sheetViews>
  <sheetFormatPr defaultColWidth="9.00390625" defaultRowHeight="38.25" customHeight="1"/>
  <cols>
    <col min="1" max="1" width="5.125" style="68" customWidth="1"/>
    <col min="2" max="2" width="20.00390625" style="68" bestFit="1" customWidth="1"/>
    <col min="3" max="3" width="35.50390625" style="68" bestFit="1" customWidth="1"/>
    <col min="4" max="5" width="10.625" style="75" customWidth="1"/>
    <col min="6" max="6" width="16.50390625" style="68" customWidth="1"/>
    <col min="7" max="7" width="13.00390625" style="72" customWidth="1"/>
    <col min="8" max="8" width="9.25390625" style="68" customWidth="1"/>
    <col min="9" max="9" width="11.75390625" style="70" customWidth="1"/>
    <col min="10" max="10" width="6.75390625" style="70" customWidth="1"/>
    <col min="11" max="11" width="13.75390625" style="68" customWidth="1"/>
    <col min="12" max="16384" width="9.00390625" style="68" customWidth="1"/>
  </cols>
  <sheetData>
    <row r="1" ht="38.25" customHeight="1">
      <c r="A1" s="49" t="s">
        <v>636</v>
      </c>
    </row>
    <row r="2" spans="1:12" s="70" customFormat="1" ht="38.25" customHeight="1">
      <c r="A2" s="27" t="s">
        <v>459</v>
      </c>
      <c r="B2" s="27" t="s">
        <v>14</v>
      </c>
      <c r="C2" s="27" t="s">
        <v>15</v>
      </c>
      <c r="D2" s="76" t="s">
        <v>1</v>
      </c>
      <c r="E2" s="76" t="s">
        <v>5</v>
      </c>
      <c r="F2" s="240" t="s">
        <v>13</v>
      </c>
      <c r="G2" s="240"/>
      <c r="H2" s="63" t="s">
        <v>3</v>
      </c>
      <c r="I2" s="27" t="s">
        <v>19</v>
      </c>
      <c r="J2" s="27" t="s">
        <v>452</v>
      </c>
      <c r="K2" s="69"/>
      <c r="L2" s="69"/>
    </row>
    <row r="3" spans="1:10" ht="38.25" customHeight="1">
      <c r="A3" s="27">
        <v>1</v>
      </c>
      <c r="B3" s="25" t="s">
        <v>95</v>
      </c>
      <c r="C3" s="25" t="s">
        <v>146</v>
      </c>
      <c r="D3" s="77">
        <v>1403</v>
      </c>
      <c r="E3" s="77">
        <v>32</v>
      </c>
      <c r="F3" s="241" t="s">
        <v>145</v>
      </c>
      <c r="G3" s="241"/>
      <c r="H3" s="59">
        <v>47</v>
      </c>
      <c r="I3" s="27" t="s">
        <v>436</v>
      </c>
      <c r="J3" s="27"/>
    </row>
    <row r="4" spans="7:8" ht="38.25" customHeight="1">
      <c r="G4" s="68"/>
      <c r="H4" s="72"/>
    </row>
    <row r="5" spans="1:8" ht="38.25" customHeight="1">
      <c r="A5" s="49" t="s">
        <v>637</v>
      </c>
      <c r="G5" s="68"/>
      <c r="H5" s="72"/>
    </row>
    <row r="6" spans="1:12" s="70" customFormat="1" ht="38.25" customHeight="1">
      <c r="A6" s="27" t="s">
        <v>459</v>
      </c>
      <c r="B6" s="27" t="s">
        <v>20</v>
      </c>
      <c r="C6" s="27" t="s">
        <v>15</v>
      </c>
      <c r="D6" s="53" t="s">
        <v>25</v>
      </c>
      <c r="E6" s="53" t="s">
        <v>26</v>
      </c>
      <c r="F6" s="27" t="s">
        <v>892</v>
      </c>
      <c r="G6" s="27" t="s">
        <v>21</v>
      </c>
      <c r="H6" s="63" t="s">
        <v>3</v>
      </c>
      <c r="I6" s="27" t="s">
        <v>19</v>
      </c>
      <c r="J6" s="27" t="s">
        <v>452</v>
      </c>
      <c r="K6" s="69"/>
      <c r="L6" s="69"/>
    </row>
    <row r="7" spans="1:10" ht="38.25" customHeight="1">
      <c r="A7" s="27">
        <v>1</v>
      </c>
      <c r="B7" s="25" t="s">
        <v>33</v>
      </c>
      <c r="C7" s="25" t="s">
        <v>161</v>
      </c>
      <c r="D7" s="58">
        <v>5622</v>
      </c>
      <c r="E7" s="58">
        <v>5344</v>
      </c>
      <c r="F7" s="25" t="s">
        <v>162</v>
      </c>
      <c r="G7" s="25" t="s">
        <v>163</v>
      </c>
      <c r="H7" s="59">
        <v>30</v>
      </c>
      <c r="I7" s="27" t="s">
        <v>453</v>
      </c>
      <c r="J7" s="27"/>
    </row>
    <row r="8" spans="1:10" ht="38.25" customHeight="1">
      <c r="A8" s="27">
        <v>2</v>
      </c>
      <c r="B8" s="25" t="s">
        <v>33</v>
      </c>
      <c r="C8" s="25" t="s">
        <v>164</v>
      </c>
      <c r="D8" s="58">
        <v>1207</v>
      </c>
      <c r="E8" s="58">
        <v>1030</v>
      </c>
      <c r="F8" s="25" t="s">
        <v>162</v>
      </c>
      <c r="G8" s="25" t="s">
        <v>165</v>
      </c>
      <c r="H8" s="59">
        <v>41</v>
      </c>
      <c r="I8" s="27" t="s">
        <v>445</v>
      </c>
      <c r="J8" s="27"/>
    </row>
    <row r="9" spans="1:10" ht="38.25" customHeight="1">
      <c r="A9" s="27">
        <v>3</v>
      </c>
      <c r="B9" s="25" t="s">
        <v>33</v>
      </c>
      <c r="C9" s="25" t="s">
        <v>166</v>
      </c>
      <c r="D9" s="58">
        <v>573</v>
      </c>
      <c r="E9" s="58">
        <v>476</v>
      </c>
      <c r="F9" s="25" t="s">
        <v>162</v>
      </c>
      <c r="G9" s="25" t="s">
        <v>165</v>
      </c>
      <c r="H9" s="59">
        <v>49</v>
      </c>
      <c r="I9" s="27" t="s">
        <v>485</v>
      </c>
      <c r="J9" s="27"/>
    </row>
    <row r="10" spans="1:10" ht="38.25" customHeight="1">
      <c r="A10" s="27">
        <v>4</v>
      </c>
      <c r="B10" s="25" t="s">
        <v>49</v>
      </c>
      <c r="C10" s="25" t="s">
        <v>167</v>
      </c>
      <c r="D10" s="58">
        <v>7205</v>
      </c>
      <c r="E10" s="58">
        <v>5216</v>
      </c>
      <c r="F10" s="25" t="s">
        <v>162</v>
      </c>
      <c r="G10" s="25" t="s">
        <v>165</v>
      </c>
      <c r="H10" s="59">
        <v>45</v>
      </c>
      <c r="I10" s="27" t="s">
        <v>535</v>
      </c>
      <c r="J10" s="27"/>
    </row>
    <row r="11" spans="1:10" ht="38.25" customHeight="1">
      <c r="A11" s="27">
        <v>5</v>
      </c>
      <c r="B11" s="25" t="s">
        <v>57</v>
      </c>
      <c r="C11" s="25" t="s">
        <v>627</v>
      </c>
      <c r="D11" s="58">
        <v>11146</v>
      </c>
      <c r="E11" s="58">
        <v>5298</v>
      </c>
      <c r="F11" s="25" t="s">
        <v>157</v>
      </c>
      <c r="G11" s="25" t="s">
        <v>165</v>
      </c>
      <c r="H11" s="59">
        <v>105</v>
      </c>
      <c r="I11" s="27" t="s">
        <v>457</v>
      </c>
      <c r="J11" s="27"/>
    </row>
    <row r="12" spans="1:10" ht="38.25" customHeight="1">
      <c r="A12" s="27">
        <v>6</v>
      </c>
      <c r="B12" s="25" t="s">
        <v>57</v>
      </c>
      <c r="C12" s="25" t="s">
        <v>628</v>
      </c>
      <c r="D12" s="58">
        <v>177</v>
      </c>
      <c r="E12" s="58">
        <v>177</v>
      </c>
      <c r="F12" s="25" t="s">
        <v>168</v>
      </c>
      <c r="G12" s="25" t="s">
        <v>56</v>
      </c>
      <c r="H12" s="59">
        <v>4</v>
      </c>
      <c r="I12" s="27" t="s">
        <v>485</v>
      </c>
      <c r="J12" s="27"/>
    </row>
    <row r="13" spans="1:10" ht="38.25" customHeight="1">
      <c r="A13" s="27">
        <v>7</v>
      </c>
      <c r="B13" s="25" t="s">
        <v>67</v>
      </c>
      <c r="C13" s="25" t="s">
        <v>169</v>
      </c>
      <c r="D13" s="58">
        <v>292</v>
      </c>
      <c r="E13" s="58">
        <v>292</v>
      </c>
      <c r="F13" s="25" t="s">
        <v>168</v>
      </c>
      <c r="G13" s="25" t="s">
        <v>163</v>
      </c>
      <c r="H13" s="59">
        <v>4.9</v>
      </c>
      <c r="I13" s="27" t="s">
        <v>457</v>
      </c>
      <c r="J13" s="27"/>
    </row>
    <row r="14" spans="1:10" ht="38.25" customHeight="1">
      <c r="A14" s="27">
        <v>8</v>
      </c>
      <c r="B14" s="25" t="s">
        <v>70</v>
      </c>
      <c r="C14" s="25" t="s">
        <v>170</v>
      </c>
      <c r="D14" s="58">
        <v>5574</v>
      </c>
      <c r="E14" s="58">
        <v>5294</v>
      </c>
      <c r="F14" s="25" t="s">
        <v>157</v>
      </c>
      <c r="G14" s="25" t="s">
        <v>165</v>
      </c>
      <c r="H14" s="59">
        <v>70</v>
      </c>
      <c r="I14" s="27" t="s">
        <v>484</v>
      </c>
      <c r="J14" s="27"/>
    </row>
    <row r="15" spans="1:10" ht="38.25" customHeight="1">
      <c r="A15" s="27">
        <v>9</v>
      </c>
      <c r="B15" s="25" t="s">
        <v>171</v>
      </c>
      <c r="C15" s="25" t="s">
        <v>172</v>
      </c>
      <c r="D15" s="58">
        <v>435</v>
      </c>
      <c r="E15" s="58">
        <v>435</v>
      </c>
      <c r="F15" s="25" t="s">
        <v>162</v>
      </c>
      <c r="G15" s="25" t="s">
        <v>163</v>
      </c>
      <c r="H15" s="59">
        <v>2.7</v>
      </c>
      <c r="I15" s="27" t="s">
        <v>456</v>
      </c>
      <c r="J15" s="27"/>
    </row>
    <row r="16" spans="1:10" ht="38.25" customHeight="1">
      <c r="A16" s="27">
        <v>10</v>
      </c>
      <c r="B16" s="25" t="s">
        <v>174</v>
      </c>
      <c r="C16" s="25" t="s">
        <v>175</v>
      </c>
      <c r="D16" s="58">
        <v>0</v>
      </c>
      <c r="E16" s="58">
        <v>0</v>
      </c>
      <c r="F16" s="25" t="s">
        <v>176</v>
      </c>
      <c r="G16" s="25" t="s">
        <v>163</v>
      </c>
      <c r="H16" s="59">
        <v>40</v>
      </c>
      <c r="I16" s="27" t="s">
        <v>448</v>
      </c>
      <c r="J16" s="27" t="s">
        <v>115</v>
      </c>
    </row>
    <row r="17" spans="1:10" ht="38.25" customHeight="1">
      <c r="A17" s="27">
        <v>11</v>
      </c>
      <c r="B17" s="25" t="s">
        <v>77</v>
      </c>
      <c r="C17" s="25" t="s">
        <v>177</v>
      </c>
      <c r="D17" s="58">
        <v>5905</v>
      </c>
      <c r="E17" s="58">
        <v>2744</v>
      </c>
      <c r="F17" s="25" t="s">
        <v>157</v>
      </c>
      <c r="G17" s="25" t="s">
        <v>165</v>
      </c>
      <c r="H17" s="59">
        <v>58.2</v>
      </c>
      <c r="I17" s="27" t="s">
        <v>445</v>
      </c>
      <c r="J17" s="27"/>
    </row>
    <row r="18" spans="1:10" ht="38.25" customHeight="1">
      <c r="A18" s="27">
        <v>12</v>
      </c>
      <c r="B18" s="25" t="s">
        <v>77</v>
      </c>
      <c r="C18" s="25" t="s">
        <v>178</v>
      </c>
      <c r="D18" s="58">
        <v>438</v>
      </c>
      <c r="E18" s="58">
        <v>324</v>
      </c>
      <c r="F18" s="25" t="s">
        <v>162</v>
      </c>
      <c r="G18" s="25" t="s">
        <v>179</v>
      </c>
      <c r="H18" s="59">
        <v>2</v>
      </c>
      <c r="I18" s="27" t="s">
        <v>448</v>
      </c>
      <c r="J18" s="27"/>
    </row>
    <row r="19" spans="1:10" ht="38.25" customHeight="1">
      <c r="A19" s="27">
        <v>13</v>
      </c>
      <c r="B19" s="25" t="s">
        <v>77</v>
      </c>
      <c r="C19" s="25" t="s">
        <v>180</v>
      </c>
      <c r="D19" s="58">
        <v>1424</v>
      </c>
      <c r="E19" s="58">
        <v>1050</v>
      </c>
      <c r="F19" s="25" t="s">
        <v>168</v>
      </c>
      <c r="G19" s="25" t="s">
        <v>181</v>
      </c>
      <c r="H19" s="59">
        <v>4.8</v>
      </c>
      <c r="I19" s="27" t="s">
        <v>488</v>
      </c>
      <c r="J19" s="27"/>
    </row>
    <row r="20" spans="1:10" ht="38.25" customHeight="1">
      <c r="A20" s="27">
        <v>14</v>
      </c>
      <c r="B20" s="25" t="s">
        <v>81</v>
      </c>
      <c r="C20" s="25" t="s">
        <v>182</v>
      </c>
      <c r="D20" s="58">
        <v>7358</v>
      </c>
      <c r="E20" s="58">
        <v>6658</v>
      </c>
      <c r="F20" s="25" t="s">
        <v>157</v>
      </c>
      <c r="G20" s="25" t="s">
        <v>165</v>
      </c>
      <c r="H20" s="59">
        <v>27.3</v>
      </c>
      <c r="I20" s="27" t="s">
        <v>443</v>
      </c>
      <c r="J20" s="27"/>
    </row>
    <row r="21" spans="1:10" ht="38.25" customHeight="1">
      <c r="A21" s="27">
        <v>15</v>
      </c>
      <c r="B21" s="25" t="s">
        <v>183</v>
      </c>
      <c r="C21" s="25" t="s">
        <v>629</v>
      </c>
      <c r="D21" s="58">
        <v>552</v>
      </c>
      <c r="E21" s="58">
        <v>10</v>
      </c>
      <c r="F21" s="25" t="s">
        <v>184</v>
      </c>
      <c r="G21" s="25" t="s">
        <v>185</v>
      </c>
      <c r="H21" s="59">
        <v>2.5</v>
      </c>
      <c r="I21" s="27" t="s">
        <v>454</v>
      </c>
      <c r="J21" s="27"/>
    </row>
    <row r="22" spans="1:10" ht="38.25" customHeight="1">
      <c r="A22" s="27">
        <v>16</v>
      </c>
      <c r="B22" s="25" t="s">
        <v>186</v>
      </c>
      <c r="C22" s="25" t="s">
        <v>187</v>
      </c>
      <c r="D22" s="58">
        <v>1675</v>
      </c>
      <c r="E22" s="58">
        <v>1250</v>
      </c>
      <c r="F22" s="25" t="s">
        <v>162</v>
      </c>
      <c r="G22" s="25" t="s">
        <v>165</v>
      </c>
      <c r="H22" s="59">
        <v>12.6</v>
      </c>
      <c r="I22" s="27" t="s">
        <v>438</v>
      </c>
      <c r="J22" s="27"/>
    </row>
    <row r="23" spans="1:10" ht="38.25" customHeight="1">
      <c r="A23" s="27">
        <v>17</v>
      </c>
      <c r="B23" s="25" t="s">
        <v>188</v>
      </c>
      <c r="C23" s="25" t="s">
        <v>189</v>
      </c>
      <c r="D23" s="58">
        <v>103</v>
      </c>
      <c r="E23" s="58"/>
      <c r="F23" s="25" t="s">
        <v>151</v>
      </c>
      <c r="G23" s="25" t="s">
        <v>56</v>
      </c>
      <c r="H23" s="59">
        <v>30</v>
      </c>
      <c r="I23" s="27" t="s">
        <v>455</v>
      </c>
      <c r="J23" s="27"/>
    </row>
    <row r="24" spans="1:10" ht="38.25" customHeight="1">
      <c r="A24" s="27">
        <v>18</v>
      </c>
      <c r="B24" s="25" t="s">
        <v>90</v>
      </c>
      <c r="C24" s="25" t="s">
        <v>190</v>
      </c>
      <c r="D24" s="58">
        <v>642</v>
      </c>
      <c r="E24" s="58">
        <v>642</v>
      </c>
      <c r="F24" s="25" t="s">
        <v>162</v>
      </c>
      <c r="G24" s="25" t="s">
        <v>165</v>
      </c>
      <c r="H24" s="59">
        <v>4.8</v>
      </c>
      <c r="I24" s="27" t="s">
        <v>488</v>
      </c>
      <c r="J24" s="27"/>
    </row>
    <row r="25" spans="1:10" ht="38.25" customHeight="1">
      <c r="A25" s="27">
        <v>19</v>
      </c>
      <c r="B25" s="25" t="s">
        <v>92</v>
      </c>
      <c r="C25" s="25" t="s">
        <v>191</v>
      </c>
      <c r="D25" s="58">
        <v>3798</v>
      </c>
      <c r="E25" s="58">
        <v>3185</v>
      </c>
      <c r="F25" s="25" t="s">
        <v>162</v>
      </c>
      <c r="G25" s="25" t="s">
        <v>165</v>
      </c>
      <c r="H25" s="59">
        <v>10</v>
      </c>
      <c r="I25" s="27" t="s">
        <v>457</v>
      </c>
      <c r="J25" s="27"/>
    </row>
    <row r="26" spans="1:10" ht="38.25" customHeight="1">
      <c r="A26" s="27">
        <v>20</v>
      </c>
      <c r="B26" s="25" t="s">
        <v>192</v>
      </c>
      <c r="C26" s="25" t="s">
        <v>193</v>
      </c>
      <c r="D26" s="58">
        <v>46</v>
      </c>
      <c r="E26" s="58">
        <v>46</v>
      </c>
      <c r="F26" s="25" t="s">
        <v>162</v>
      </c>
      <c r="G26" s="25" t="s">
        <v>165</v>
      </c>
      <c r="H26" s="59">
        <v>1</v>
      </c>
      <c r="I26" s="27" t="s">
        <v>454</v>
      </c>
      <c r="J26" s="27"/>
    </row>
    <row r="27" spans="1:10" ht="38.25" customHeight="1">
      <c r="A27" s="27">
        <v>21</v>
      </c>
      <c r="B27" s="25" t="s">
        <v>194</v>
      </c>
      <c r="C27" s="25" t="s">
        <v>195</v>
      </c>
      <c r="D27" s="58">
        <v>196</v>
      </c>
      <c r="E27" s="58">
        <v>114</v>
      </c>
      <c r="F27" s="25" t="s">
        <v>176</v>
      </c>
      <c r="G27" s="25" t="s">
        <v>165</v>
      </c>
      <c r="H27" s="59">
        <v>20</v>
      </c>
      <c r="I27" s="27" t="s">
        <v>439</v>
      </c>
      <c r="J27" s="27"/>
    </row>
    <row r="28" spans="1:10" ht="38.25" customHeight="1">
      <c r="A28" s="27">
        <v>22</v>
      </c>
      <c r="B28" s="25" t="s">
        <v>196</v>
      </c>
      <c r="C28" s="25" t="s">
        <v>197</v>
      </c>
      <c r="D28" s="58">
        <v>194</v>
      </c>
      <c r="E28" s="58">
        <v>84</v>
      </c>
      <c r="F28" s="25" t="s">
        <v>173</v>
      </c>
      <c r="G28" s="25" t="s">
        <v>163</v>
      </c>
      <c r="H28" s="59">
        <v>4.22</v>
      </c>
      <c r="I28" s="27" t="s">
        <v>455</v>
      </c>
      <c r="J28" s="27"/>
    </row>
    <row r="29" spans="1:10" ht="38.25" customHeight="1">
      <c r="A29" s="27">
        <v>23</v>
      </c>
      <c r="B29" s="25" t="s">
        <v>107</v>
      </c>
      <c r="C29" s="25" t="s">
        <v>630</v>
      </c>
      <c r="D29" s="58">
        <v>80</v>
      </c>
      <c r="E29" s="58">
        <v>80</v>
      </c>
      <c r="F29" s="25" t="s">
        <v>198</v>
      </c>
      <c r="G29" s="25" t="s">
        <v>185</v>
      </c>
      <c r="H29" s="59">
        <v>5</v>
      </c>
      <c r="I29" s="27" t="s">
        <v>458</v>
      </c>
      <c r="J29" s="27"/>
    </row>
    <row r="30" spans="1:10" ht="38.25" customHeight="1">
      <c r="A30" s="27">
        <v>24</v>
      </c>
      <c r="B30" s="25" t="s">
        <v>117</v>
      </c>
      <c r="C30" s="25" t="s">
        <v>632</v>
      </c>
      <c r="D30" s="58">
        <v>950</v>
      </c>
      <c r="E30" s="58">
        <v>798</v>
      </c>
      <c r="F30" s="25" t="s">
        <v>162</v>
      </c>
      <c r="G30" s="25" t="s">
        <v>165</v>
      </c>
      <c r="H30" s="59">
        <v>29</v>
      </c>
      <c r="I30" s="27" t="s">
        <v>488</v>
      </c>
      <c r="J30" s="27"/>
    </row>
    <row r="31" spans="1:10" ht="38.25" customHeight="1">
      <c r="A31" s="27">
        <v>25</v>
      </c>
      <c r="B31" s="25" t="s">
        <v>123</v>
      </c>
      <c r="C31" s="25" t="s">
        <v>631</v>
      </c>
      <c r="D31" s="58">
        <v>4727</v>
      </c>
      <c r="E31" s="58">
        <v>2504</v>
      </c>
      <c r="F31" s="25" t="s">
        <v>157</v>
      </c>
      <c r="G31" s="25" t="s">
        <v>199</v>
      </c>
      <c r="H31" s="59">
        <v>17</v>
      </c>
      <c r="I31" s="27" t="s">
        <v>445</v>
      </c>
      <c r="J31" s="27"/>
    </row>
    <row r="32" spans="1:10" ht="38.25" customHeight="1">
      <c r="A32" s="27">
        <v>26</v>
      </c>
      <c r="B32" s="25" t="s">
        <v>129</v>
      </c>
      <c r="C32" s="25" t="s">
        <v>633</v>
      </c>
      <c r="D32" s="58">
        <v>532</v>
      </c>
      <c r="E32" s="58">
        <v>532</v>
      </c>
      <c r="F32" s="25" t="s">
        <v>162</v>
      </c>
      <c r="G32" s="25" t="s">
        <v>165</v>
      </c>
      <c r="H32" s="59">
        <v>4</v>
      </c>
      <c r="I32" s="27" t="s">
        <v>626</v>
      </c>
      <c r="J32" s="27"/>
    </row>
    <row r="33" spans="1:10" ht="38.25" customHeight="1">
      <c r="A33" s="27">
        <v>27</v>
      </c>
      <c r="B33" s="25" t="s">
        <v>135</v>
      </c>
      <c r="C33" s="25" t="s">
        <v>634</v>
      </c>
      <c r="D33" s="58">
        <v>6403</v>
      </c>
      <c r="E33" s="58">
        <v>2055</v>
      </c>
      <c r="F33" s="25" t="s">
        <v>157</v>
      </c>
      <c r="G33" s="25" t="s">
        <v>165</v>
      </c>
      <c r="H33" s="59">
        <v>75</v>
      </c>
      <c r="I33" s="27" t="s">
        <v>485</v>
      </c>
      <c r="J33" s="27"/>
    </row>
    <row r="34" spans="1:10" ht="38.25" customHeight="1">
      <c r="A34" s="27">
        <v>28</v>
      </c>
      <c r="B34" s="25" t="s">
        <v>137</v>
      </c>
      <c r="C34" s="25" t="s">
        <v>635</v>
      </c>
      <c r="D34" s="58">
        <v>3598</v>
      </c>
      <c r="E34" s="58"/>
      <c r="F34" s="25" t="s">
        <v>157</v>
      </c>
      <c r="G34" s="25" t="s">
        <v>165</v>
      </c>
      <c r="H34" s="59">
        <v>50</v>
      </c>
      <c r="I34" s="27" t="s">
        <v>443</v>
      </c>
      <c r="J34" s="27"/>
    </row>
    <row r="35" spans="1:10" ht="24.75" customHeight="1">
      <c r="A35" s="224" t="s">
        <v>664</v>
      </c>
      <c r="B35" s="225"/>
      <c r="C35" s="106" t="s">
        <v>691</v>
      </c>
      <c r="D35" s="109"/>
      <c r="E35" s="109"/>
      <c r="F35" s="106"/>
      <c r="G35" s="95"/>
      <c r="H35" s="95"/>
      <c r="I35" s="92"/>
      <c r="J35" s="108"/>
    </row>
  </sheetData>
  <mergeCells count="3">
    <mergeCell ref="F2:G2"/>
    <mergeCell ref="F3:G3"/>
    <mergeCell ref="A35:B35"/>
  </mergeCells>
  <printOptions/>
  <pageMargins left="0.74" right="0.3937007874015748" top="0.7874015748031497" bottom="0.5905511811023623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98"/>
  <sheetViews>
    <sheetView workbookViewId="0" topLeftCell="A49">
      <selection activeCell="A1" sqref="A1"/>
    </sheetView>
  </sheetViews>
  <sheetFormatPr defaultColWidth="9.00390625" defaultRowHeight="13.5"/>
  <cols>
    <col min="1" max="1" width="5.00390625" style="68" customWidth="1"/>
    <col min="2" max="2" width="22.625" style="68" customWidth="1"/>
    <col min="3" max="3" width="32.75390625" style="68" customWidth="1"/>
    <col min="4" max="4" width="9.50390625" style="71" customWidth="1"/>
    <col min="5" max="5" width="10.25390625" style="71" bestFit="1" customWidth="1"/>
    <col min="6" max="6" width="7.875" style="70" customWidth="1"/>
    <col min="7" max="7" width="25.625" style="68" customWidth="1"/>
    <col min="8" max="8" width="12.125" style="70" customWidth="1"/>
    <col min="9" max="10" width="11.25390625" style="75" bestFit="1" customWidth="1"/>
    <col min="11" max="11" width="8.25390625" style="68" customWidth="1"/>
    <col min="12" max="12" width="10.50390625" style="68" bestFit="1" customWidth="1"/>
    <col min="13" max="13" width="9.125" style="68" customWidth="1"/>
    <col min="14" max="16384" width="9.00390625" style="68" customWidth="1"/>
  </cols>
  <sheetData>
    <row r="1" ht="24" customHeight="1">
      <c r="A1" s="49" t="s">
        <v>659</v>
      </c>
    </row>
    <row r="2" spans="1:13" s="70" customFormat="1" ht="30" customHeight="1">
      <c r="A2" s="27" t="s">
        <v>459</v>
      </c>
      <c r="B2" s="27" t="s">
        <v>14</v>
      </c>
      <c r="C2" s="27" t="s">
        <v>15</v>
      </c>
      <c r="D2" s="61" t="s">
        <v>646</v>
      </c>
      <c r="E2" s="61" t="s">
        <v>647</v>
      </c>
      <c r="F2" s="27" t="s">
        <v>22</v>
      </c>
      <c r="G2" s="27" t="s">
        <v>13</v>
      </c>
      <c r="H2" s="27" t="s">
        <v>23</v>
      </c>
      <c r="I2" s="76" t="s">
        <v>648</v>
      </c>
      <c r="J2" s="76" t="s">
        <v>649</v>
      </c>
      <c r="K2" s="27" t="s">
        <v>452</v>
      </c>
      <c r="L2" s="78"/>
      <c r="M2" s="69"/>
    </row>
    <row r="3" spans="1:11" ht="27.75" customHeight="1">
      <c r="A3" s="27">
        <v>1</v>
      </c>
      <c r="B3" s="25" t="s">
        <v>33</v>
      </c>
      <c r="C3" s="25" t="s">
        <v>217</v>
      </c>
      <c r="D3" s="73">
        <v>79000</v>
      </c>
      <c r="E3" s="73">
        <v>731000</v>
      </c>
      <c r="F3" s="27" t="s">
        <v>218</v>
      </c>
      <c r="G3" s="25" t="s">
        <v>219</v>
      </c>
      <c r="H3" s="27" t="s">
        <v>606</v>
      </c>
      <c r="I3" s="77">
        <v>250000</v>
      </c>
      <c r="J3" s="77">
        <v>5770000</v>
      </c>
      <c r="K3" s="25"/>
    </row>
    <row r="4" spans="1:11" ht="27.75" customHeight="1">
      <c r="A4" s="27">
        <v>2</v>
      </c>
      <c r="B4" s="25" t="s">
        <v>33</v>
      </c>
      <c r="C4" s="25" t="s">
        <v>220</v>
      </c>
      <c r="D4" s="73">
        <v>0</v>
      </c>
      <c r="E4" s="73">
        <v>0</v>
      </c>
      <c r="F4" s="27" t="s">
        <v>221</v>
      </c>
      <c r="G4" s="25" t="s">
        <v>150</v>
      </c>
      <c r="H4" s="27" t="s">
        <v>638</v>
      </c>
      <c r="I4" s="77">
        <v>149500</v>
      </c>
      <c r="J4" s="77">
        <v>2397000</v>
      </c>
      <c r="K4" s="25" t="s">
        <v>222</v>
      </c>
    </row>
    <row r="5" spans="1:11" ht="27.75" customHeight="1">
      <c r="A5" s="27">
        <v>3</v>
      </c>
      <c r="B5" s="25" t="s">
        <v>33</v>
      </c>
      <c r="C5" s="25" t="s">
        <v>223</v>
      </c>
      <c r="D5" s="73">
        <v>0</v>
      </c>
      <c r="E5" s="73">
        <v>0</v>
      </c>
      <c r="F5" s="27" t="s">
        <v>221</v>
      </c>
      <c r="G5" s="25" t="s">
        <v>224</v>
      </c>
      <c r="H5" s="27" t="s">
        <v>650</v>
      </c>
      <c r="I5" s="77">
        <v>29000</v>
      </c>
      <c r="J5" s="77">
        <v>162000</v>
      </c>
      <c r="K5" s="25" t="s">
        <v>222</v>
      </c>
    </row>
    <row r="6" spans="1:11" ht="27.75" customHeight="1">
      <c r="A6" s="27">
        <v>4</v>
      </c>
      <c r="B6" s="25" t="s">
        <v>33</v>
      </c>
      <c r="C6" s="25" t="s">
        <v>225</v>
      </c>
      <c r="D6" s="73">
        <v>0</v>
      </c>
      <c r="E6" s="73">
        <v>0</v>
      </c>
      <c r="F6" s="27" t="s">
        <v>221</v>
      </c>
      <c r="G6" s="25" t="s">
        <v>226</v>
      </c>
      <c r="H6" s="27" t="s">
        <v>602</v>
      </c>
      <c r="I6" s="77">
        <v>29100</v>
      </c>
      <c r="J6" s="77">
        <v>231000</v>
      </c>
      <c r="K6" s="25" t="s">
        <v>222</v>
      </c>
    </row>
    <row r="7" spans="1:11" ht="27.75" customHeight="1">
      <c r="A7" s="27">
        <v>5</v>
      </c>
      <c r="B7" s="25" t="s">
        <v>33</v>
      </c>
      <c r="C7" s="25" t="s">
        <v>227</v>
      </c>
      <c r="D7" s="73">
        <v>8800</v>
      </c>
      <c r="E7" s="73">
        <v>91200</v>
      </c>
      <c r="F7" s="27" t="s">
        <v>221</v>
      </c>
      <c r="G7" s="25" t="s">
        <v>228</v>
      </c>
      <c r="H7" s="27" t="s">
        <v>624</v>
      </c>
      <c r="I7" s="77">
        <v>24000</v>
      </c>
      <c r="J7" s="77">
        <v>140000</v>
      </c>
      <c r="K7" s="25" t="s">
        <v>99</v>
      </c>
    </row>
    <row r="8" spans="1:11" ht="27.75" customHeight="1">
      <c r="A8" s="27">
        <v>6</v>
      </c>
      <c r="B8" s="25" t="s">
        <v>49</v>
      </c>
      <c r="C8" s="25" t="s">
        <v>229</v>
      </c>
      <c r="D8" s="73">
        <v>47905</v>
      </c>
      <c r="E8" s="73">
        <v>80410</v>
      </c>
      <c r="F8" s="27" t="s">
        <v>221</v>
      </c>
      <c r="G8" s="25" t="s">
        <v>230</v>
      </c>
      <c r="H8" s="27" t="s">
        <v>651</v>
      </c>
      <c r="I8" s="77">
        <v>138944</v>
      </c>
      <c r="J8" s="77">
        <v>1588000</v>
      </c>
      <c r="K8" s="25"/>
    </row>
    <row r="9" spans="1:11" ht="27.75" customHeight="1">
      <c r="A9" s="27">
        <v>7</v>
      </c>
      <c r="B9" s="25" t="s">
        <v>49</v>
      </c>
      <c r="C9" s="25" t="s">
        <v>231</v>
      </c>
      <c r="D9" s="73">
        <v>0</v>
      </c>
      <c r="E9" s="73">
        <v>0</v>
      </c>
      <c r="F9" s="27" t="s">
        <v>221</v>
      </c>
      <c r="G9" s="25" t="s">
        <v>230</v>
      </c>
      <c r="H9" s="27" t="s">
        <v>645</v>
      </c>
      <c r="I9" s="77">
        <v>49500</v>
      </c>
      <c r="J9" s="77">
        <v>466000</v>
      </c>
      <c r="K9" s="25" t="s">
        <v>222</v>
      </c>
    </row>
    <row r="10" spans="1:11" ht="27.75" customHeight="1">
      <c r="A10" s="27">
        <v>8</v>
      </c>
      <c r="B10" s="25" t="s">
        <v>49</v>
      </c>
      <c r="C10" s="25" t="s">
        <v>232</v>
      </c>
      <c r="D10" s="73">
        <v>0</v>
      </c>
      <c r="E10" s="73">
        <v>0</v>
      </c>
      <c r="F10" s="27" t="s">
        <v>221</v>
      </c>
      <c r="G10" s="25" t="s">
        <v>230</v>
      </c>
      <c r="H10" s="27" t="s">
        <v>605</v>
      </c>
      <c r="I10" s="77">
        <v>76470</v>
      </c>
      <c r="J10" s="77">
        <v>552000</v>
      </c>
      <c r="K10" s="25" t="s">
        <v>222</v>
      </c>
    </row>
    <row r="11" spans="1:11" ht="27.75" customHeight="1">
      <c r="A11" s="27">
        <v>9</v>
      </c>
      <c r="B11" s="25" t="s">
        <v>49</v>
      </c>
      <c r="C11" s="25" t="s">
        <v>233</v>
      </c>
      <c r="D11" s="73">
        <v>0</v>
      </c>
      <c r="E11" s="73">
        <v>0</v>
      </c>
      <c r="F11" s="27" t="s">
        <v>221</v>
      </c>
      <c r="G11" s="25" t="s">
        <v>230</v>
      </c>
      <c r="H11" s="27" t="s">
        <v>599</v>
      </c>
      <c r="I11" s="77">
        <v>55480</v>
      </c>
      <c r="J11" s="77">
        <v>279567</v>
      </c>
      <c r="K11" s="25" t="s">
        <v>222</v>
      </c>
    </row>
    <row r="12" spans="1:11" ht="27.75" customHeight="1">
      <c r="A12" s="27">
        <v>10</v>
      </c>
      <c r="B12" s="25" t="s">
        <v>49</v>
      </c>
      <c r="C12" s="25" t="s">
        <v>234</v>
      </c>
      <c r="D12" s="73">
        <v>0</v>
      </c>
      <c r="E12" s="73">
        <v>0</v>
      </c>
      <c r="F12" s="27" t="s">
        <v>221</v>
      </c>
      <c r="G12" s="25" t="s">
        <v>230</v>
      </c>
      <c r="H12" s="27" t="s">
        <v>606</v>
      </c>
      <c r="I12" s="77">
        <v>74829</v>
      </c>
      <c r="J12" s="77">
        <v>823200</v>
      </c>
      <c r="K12" s="25" t="s">
        <v>222</v>
      </c>
    </row>
    <row r="13" spans="1:11" ht="27.75" customHeight="1">
      <c r="A13" s="27">
        <v>11</v>
      </c>
      <c r="B13" s="25" t="s">
        <v>57</v>
      </c>
      <c r="C13" s="25" t="s">
        <v>235</v>
      </c>
      <c r="D13" s="73">
        <v>0</v>
      </c>
      <c r="E13" s="73">
        <v>0</v>
      </c>
      <c r="F13" s="27" t="s">
        <v>218</v>
      </c>
      <c r="G13" s="25" t="s">
        <v>226</v>
      </c>
      <c r="H13" s="27" t="s">
        <v>601</v>
      </c>
      <c r="I13" s="77">
        <v>28500</v>
      </c>
      <c r="J13" s="77">
        <v>230000</v>
      </c>
      <c r="K13" s="25" t="s">
        <v>222</v>
      </c>
    </row>
    <row r="14" spans="1:11" ht="27.75" customHeight="1">
      <c r="A14" s="27">
        <v>12</v>
      </c>
      <c r="B14" s="25" t="s">
        <v>57</v>
      </c>
      <c r="C14" s="25" t="s">
        <v>201</v>
      </c>
      <c r="D14" s="73">
        <v>8000</v>
      </c>
      <c r="E14" s="73">
        <v>11000</v>
      </c>
      <c r="F14" s="27" t="s">
        <v>218</v>
      </c>
      <c r="G14" s="25" t="s">
        <v>236</v>
      </c>
      <c r="H14" s="27" t="s">
        <v>605</v>
      </c>
      <c r="I14" s="77">
        <v>77000</v>
      </c>
      <c r="J14" s="77">
        <v>888000</v>
      </c>
      <c r="K14" s="25"/>
    </row>
    <row r="15" spans="1:11" ht="27.75" customHeight="1">
      <c r="A15" s="27">
        <v>13</v>
      </c>
      <c r="B15" s="25" t="s">
        <v>693</v>
      </c>
      <c r="C15" s="25" t="s">
        <v>694</v>
      </c>
      <c r="D15" s="73">
        <v>3464</v>
      </c>
      <c r="E15" s="73">
        <v>395636</v>
      </c>
      <c r="F15" s="27" t="s">
        <v>695</v>
      </c>
      <c r="G15" s="25" t="s">
        <v>696</v>
      </c>
      <c r="H15" s="27" t="s">
        <v>438</v>
      </c>
      <c r="I15" s="77">
        <v>197963</v>
      </c>
      <c r="J15" s="77">
        <v>399100</v>
      </c>
      <c r="K15" s="25" t="s">
        <v>697</v>
      </c>
    </row>
    <row r="16" spans="1:11" ht="27.75" customHeight="1">
      <c r="A16" s="27">
        <v>14</v>
      </c>
      <c r="B16" s="25" t="s">
        <v>63</v>
      </c>
      <c r="C16" s="25" t="s">
        <v>237</v>
      </c>
      <c r="D16" s="73">
        <v>330</v>
      </c>
      <c r="E16" s="73">
        <v>0</v>
      </c>
      <c r="F16" s="27" t="s">
        <v>221</v>
      </c>
      <c r="G16" s="25" t="s">
        <v>224</v>
      </c>
      <c r="H16" s="27" t="s">
        <v>652</v>
      </c>
      <c r="I16" s="77">
        <v>26671</v>
      </c>
      <c r="J16" s="77">
        <v>116101</v>
      </c>
      <c r="K16" s="25" t="s">
        <v>222</v>
      </c>
    </row>
    <row r="17" spans="1:11" ht="27.75" customHeight="1">
      <c r="A17" s="27">
        <v>15</v>
      </c>
      <c r="B17" s="25" t="s">
        <v>63</v>
      </c>
      <c r="C17" s="25" t="s">
        <v>238</v>
      </c>
      <c r="D17" s="73">
        <v>1501</v>
      </c>
      <c r="E17" s="73">
        <v>760</v>
      </c>
      <c r="F17" s="27" t="s">
        <v>221</v>
      </c>
      <c r="G17" s="25" t="s">
        <v>173</v>
      </c>
      <c r="H17" s="27" t="s">
        <v>639</v>
      </c>
      <c r="I17" s="77">
        <v>12000</v>
      </c>
      <c r="J17" s="77">
        <v>40054</v>
      </c>
      <c r="K17" s="25"/>
    </row>
    <row r="18" spans="1:11" ht="27.75" customHeight="1">
      <c r="A18" s="27">
        <v>16</v>
      </c>
      <c r="B18" s="25" t="s">
        <v>63</v>
      </c>
      <c r="C18" s="25" t="s">
        <v>237</v>
      </c>
      <c r="D18" s="73">
        <v>6360</v>
      </c>
      <c r="E18" s="73">
        <v>99120</v>
      </c>
      <c r="F18" s="27" t="s">
        <v>221</v>
      </c>
      <c r="G18" s="25" t="s">
        <v>224</v>
      </c>
      <c r="H18" s="27" t="s">
        <v>624</v>
      </c>
      <c r="I18" s="77">
        <v>21540</v>
      </c>
      <c r="J18" s="77">
        <v>105480</v>
      </c>
      <c r="K18" s="25"/>
    </row>
    <row r="19" spans="1:11" ht="27.75" customHeight="1">
      <c r="A19" s="27">
        <v>17</v>
      </c>
      <c r="B19" s="25" t="s">
        <v>67</v>
      </c>
      <c r="C19" s="25" t="s">
        <v>239</v>
      </c>
      <c r="D19" s="73">
        <v>152</v>
      </c>
      <c r="E19" s="73">
        <v>13599</v>
      </c>
      <c r="F19" s="27" t="s">
        <v>221</v>
      </c>
      <c r="G19" s="25" t="s">
        <v>228</v>
      </c>
      <c r="H19" s="27" t="s">
        <v>606</v>
      </c>
      <c r="I19" s="77">
        <v>38674</v>
      </c>
      <c r="J19" s="77">
        <v>194700</v>
      </c>
      <c r="K19" s="25"/>
    </row>
    <row r="20" spans="1:11" ht="27.75" customHeight="1">
      <c r="A20" s="27">
        <v>18</v>
      </c>
      <c r="B20" s="25" t="s">
        <v>70</v>
      </c>
      <c r="C20" s="25" t="s">
        <v>240</v>
      </c>
      <c r="D20" s="73">
        <v>0</v>
      </c>
      <c r="E20" s="73">
        <v>0</v>
      </c>
      <c r="F20" s="27" t="s">
        <v>218</v>
      </c>
      <c r="G20" s="25" t="s">
        <v>224</v>
      </c>
      <c r="H20" s="27" t="s">
        <v>600</v>
      </c>
      <c r="I20" s="77">
        <v>36800</v>
      </c>
      <c r="J20" s="77">
        <v>423796</v>
      </c>
      <c r="K20" s="25" t="s">
        <v>222</v>
      </c>
    </row>
    <row r="21" spans="1:11" ht="27.75" customHeight="1">
      <c r="A21" s="27">
        <v>19</v>
      </c>
      <c r="B21" s="25" t="s">
        <v>70</v>
      </c>
      <c r="C21" s="25" t="s">
        <v>241</v>
      </c>
      <c r="D21" s="73">
        <v>8376</v>
      </c>
      <c r="E21" s="73">
        <v>111165</v>
      </c>
      <c r="F21" s="27" t="s">
        <v>218</v>
      </c>
      <c r="G21" s="25" t="s">
        <v>224</v>
      </c>
      <c r="H21" s="27" t="s">
        <v>607</v>
      </c>
      <c r="I21" s="77">
        <v>12190</v>
      </c>
      <c r="J21" s="77">
        <v>232000</v>
      </c>
      <c r="K21" s="25"/>
    </row>
    <row r="22" spans="1:11" ht="27.75" customHeight="1">
      <c r="A22" s="27">
        <v>20</v>
      </c>
      <c r="B22" s="25" t="s">
        <v>171</v>
      </c>
      <c r="C22" s="25" t="s">
        <v>242</v>
      </c>
      <c r="D22" s="73">
        <v>0</v>
      </c>
      <c r="E22" s="73">
        <v>0</v>
      </c>
      <c r="F22" s="27" t="s">
        <v>221</v>
      </c>
      <c r="G22" s="25" t="s">
        <v>243</v>
      </c>
      <c r="H22" s="27" t="s">
        <v>601</v>
      </c>
      <c r="I22" s="77">
        <v>42334</v>
      </c>
      <c r="J22" s="77">
        <v>181468</v>
      </c>
      <c r="K22" s="25" t="s">
        <v>222</v>
      </c>
    </row>
    <row r="23" spans="1:11" ht="27.75" customHeight="1">
      <c r="A23" s="27">
        <v>21</v>
      </c>
      <c r="B23" s="25" t="s">
        <v>171</v>
      </c>
      <c r="C23" s="25" t="s">
        <v>244</v>
      </c>
      <c r="D23" s="73">
        <v>1540</v>
      </c>
      <c r="E23" s="73">
        <v>96001</v>
      </c>
      <c r="F23" s="27" t="s">
        <v>218</v>
      </c>
      <c r="G23" s="25" t="s">
        <v>245</v>
      </c>
      <c r="H23" s="27" t="s">
        <v>607</v>
      </c>
      <c r="I23" s="77">
        <v>19000</v>
      </c>
      <c r="J23" s="77">
        <v>105000</v>
      </c>
      <c r="K23" s="25"/>
    </row>
    <row r="24" spans="1:11" ht="27.75" customHeight="1">
      <c r="A24" s="27">
        <v>22</v>
      </c>
      <c r="B24" s="25" t="s">
        <v>171</v>
      </c>
      <c r="C24" s="25" t="s">
        <v>246</v>
      </c>
      <c r="D24" s="73">
        <v>2151</v>
      </c>
      <c r="E24" s="73">
        <v>16544</v>
      </c>
      <c r="F24" s="27" t="s">
        <v>218</v>
      </c>
      <c r="G24" s="25" t="s">
        <v>247</v>
      </c>
      <c r="H24" s="27" t="s">
        <v>652</v>
      </c>
      <c r="I24" s="77">
        <v>15800</v>
      </c>
      <c r="J24" s="77">
        <v>80000</v>
      </c>
      <c r="K24" s="25"/>
    </row>
    <row r="25" spans="1:11" ht="27.75" customHeight="1">
      <c r="A25" s="27">
        <v>23</v>
      </c>
      <c r="B25" s="25" t="s">
        <v>143</v>
      </c>
      <c r="C25" s="25" t="s">
        <v>248</v>
      </c>
      <c r="D25" s="73">
        <v>0</v>
      </c>
      <c r="E25" s="73">
        <v>0</v>
      </c>
      <c r="F25" s="27" t="s">
        <v>221</v>
      </c>
      <c r="G25" s="25" t="s">
        <v>226</v>
      </c>
      <c r="H25" s="27" t="s">
        <v>653</v>
      </c>
      <c r="I25" s="77">
        <v>11800</v>
      </c>
      <c r="J25" s="77">
        <v>50800</v>
      </c>
      <c r="K25" s="25" t="s">
        <v>222</v>
      </c>
    </row>
    <row r="26" spans="1:11" ht="27.75" customHeight="1">
      <c r="A26" s="27">
        <v>24</v>
      </c>
      <c r="B26" s="25" t="s">
        <v>143</v>
      </c>
      <c r="C26" s="25" t="s">
        <v>144</v>
      </c>
      <c r="D26" s="73">
        <v>120</v>
      </c>
      <c r="E26" s="73">
        <v>40580</v>
      </c>
      <c r="F26" s="27" t="s">
        <v>221</v>
      </c>
      <c r="G26" s="25" t="s">
        <v>154</v>
      </c>
      <c r="H26" s="27" t="s">
        <v>654</v>
      </c>
      <c r="I26" s="77">
        <v>25197</v>
      </c>
      <c r="J26" s="77">
        <v>138149</v>
      </c>
      <c r="K26" s="25"/>
    </row>
    <row r="27" spans="1:11" ht="27.75" customHeight="1">
      <c r="A27" s="27">
        <v>25</v>
      </c>
      <c r="B27" s="25" t="s">
        <v>249</v>
      </c>
      <c r="C27" s="25" t="s">
        <v>250</v>
      </c>
      <c r="D27" s="73">
        <v>433</v>
      </c>
      <c r="E27" s="73">
        <v>22551</v>
      </c>
      <c r="F27" s="27" t="s">
        <v>221</v>
      </c>
      <c r="G27" s="25" t="s">
        <v>168</v>
      </c>
      <c r="H27" s="27" t="s">
        <v>621</v>
      </c>
      <c r="I27" s="77">
        <v>10300</v>
      </c>
      <c r="J27" s="77">
        <v>41443</v>
      </c>
      <c r="K27" s="25"/>
    </row>
    <row r="28" spans="1:11" ht="27.75" customHeight="1">
      <c r="A28" s="27">
        <v>26</v>
      </c>
      <c r="B28" s="25" t="s">
        <v>174</v>
      </c>
      <c r="C28" s="25" t="s">
        <v>251</v>
      </c>
      <c r="D28" s="73">
        <v>1940</v>
      </c>
      <c r="E28" s="73">
        <v>49921</v>
      </c>
      <c r="F28" s="27" t="s">
        <v>221</v>
      </c>
      <c r="G28" s="25" t="s">
        <v>252</v>
      </c>
      <c r="H28" s="27" t="s">
        <v>654</v>
      </c>
      <c r="I28" s="77">
        <v>27000</v>
      </c>
      <c r="J28" s="77">
        <v>87000</v>
      </c>
      <c r="K28" s="25"/>
    </row>
    <row r="29" spans="1:11" ht="27.75" customHeight="1">
      <c r="A29" s="27">
        <v>27</v>
      </c>
      <c r="B29" s="25" t="s">
        <v>174</v>
      </c>
      <c r="C29" s="25" t="s">
        <v>253</v>
      </c>
      <c r="D29" s="73">
        <v>0</v>
      </c>
      <c r="E29" s="73">
        <v>100</v>
      </c>
      <c r="F29" s="27" t="s">
        <v>221</v>
      </c>
      <c r="G29" s="25" t="s">
        <v>252</v>
      </c>
      <c r="H29" s="27" t="s">
        <v>606</v>
      </c>
      <c r="I29" s="77">
        <v>12600</v>
      </c>
      <c r="J29" s="77">
        <v>109600</v>
      </c>
      <c r="K29" s="25" t="s">
        <v>115</v>
      </c>
    </row>
    <row r="30" spans="1:11" ht="27.75" customHeight="1">
      <c r="A30" s="27">
        <v>28</v>
      </c>
      <c r="B30" s="25" t="s">
        <v>77</v>
      </c>
      <c r="C30" s="25" t="s">
        <v>254</v>
      </c>
      <c r="D30" s="73">
        <v>0</v>
      </c>
      <c r="E30" s="73">
        <v>0</v>
      </c>
      <c r="F30" s="27" t="s">
        <v>221</v>
      </c>
      <c r="G30" s="25" t="s">
        <v>255</v>
      </c>
      <c r="H30" s="27" t="s">
        <v>621</v>
      </c>
      <c r="I30" s="77">
        <v>34600</v>
      </c>
      <c r="J30" s="77">
        <v>128500</v>
      </c>
      <c r="K30" s="25" t="s">
        <v>222</v>
      </c>
    </row>
    <row r="31" spans="1:11" ht="27.75" customHeight="1">
      <c r="A31" s="27">
        <v>29</v>
      </c>
      <c r="B31" s="25" t="s">
        <v>77</v>
      </c>
      <c r="C31" s="25" t="s">
        <v>254</v>
      </c>
      <c r="D31" s="73">
        <v>0</v>
      </c>
      <c r="E31" s="73">
        <v>7000</v>
      </c>
      <c r="F31" s="27" t="s">
        <v>221</v>
      </c>
      <c r="G31" s="25" t="s">
        <v>255</v>
      </c>
      <c r="H31" s="27" t="s">
        <v>655</v>
      </c>
      <c r="I31" s="77">
        <v>23400</v>
      </c>
      <c r="J31" s="77">
        <v>80200</v>
      </c>
      <c r="K31" s="25"/>
    </row>
    <row r="32" spans="1:11" ht="27.75" customHeight="1">
      <c r="A32" s="27">
        <v>30</v>
      </c>
      <c r="B32" s="25" t="s">
        <v>204</v>
      </c>
      <c r="C32" s="25" t="s">
        <v>256</v>
      </c>
      <c r="D32" s="73">
        <v>0</v>
      </c>
      <c r="E32" s="73">
        <v>0</v>
      </c>
      <c r="F32" s="27" t="s">
        <v>218</v>
      </c>
      <c r="G32" s="25" t="s">
        <v>257</v>
      </c>
      <c r="H32" s="27" t="s">
        <v>605</v>
      </c>
      <c r="I32" s="77">
        <v>29300</v>
      </c>
      <c r="J32" s="77">
        <v>134777</v>
      </c>
      <c r="K32" s="25" t="s">
        <v>222</v>
      </c>
    </row>
    <row r="33" spans="1:11" ht="27.75" customHeight="1">
      <c r="A33" s="27">
        <v>31</v>
      </c>
      <c r="B33" s="25" t="s">
        <v>204</v>
      </c>
      <c r="C33" s="25" t="s">
        <v>258</v>
      </c>
      <c r="D33" s="73">
        <v>2536</v>
      </c>
      <c r="E33" s="73">
        <v>99778</v>
      </c>
      <c r="F33" s="27" t="s">
        <v>218</v>
      </c>
      <c r="G33" s="25" t="s">
        <v>259</v>
      </c>
      <c r="H33" s="27" t="s">
        <v>653</v>
      </c>
      <c r="I33" s="77">
        <v>16800</v>
      </c>
      <c r="J33" s="77">
        <v>146000</v>
      </c>
      <c r="K33" s="25"/>
    </row>
    <row r="34" spans="1:11" ht="27.75" customHeight="1">
      <c r="A34" s="27">
        <v>32</v>
      </c>
      <c r="B34" s="25" t="s">
        <v>81</v>
      </c>
      <c r="C34" s="25" t="s">
        <v>260</v>
      </c>
      <c r="D34" s="73">
        <v>3648</v>
      </c>
      <c r="E34" s="73">
        <v>98189</v>
      </c>
      <c r="F34" s="27" t="s">
        <v>218</v>
      </c>
      <c r="G34" s="25" t="s">
        <v>252</v>
      </c>
      <c r="H34" s="27" t="s">
        <v>623</v>
      </c>
      <c r="I34" s="77">
        <v>12700</v>
      </c>
      <c r="J34" s="77">
        <v>113000</v>
      </c>
      <c r="K34" s="25"/>
    </row>
    <row r="35" spans="1:11" ht="27.75" customHeight="1">
      <c r="A35" s="27">
        <v>33</v>
      </c>
      <c r="B35" s="25" t="s">
        <v>81</v>
      </c>
      <c r="C35" s="25" t="s">
        <v>261</v>
      </c>
      <c r="D35" s="73">
        <v>1475</v>
      </c>
      <c r="E35" s="73">
        <v>2948</v>
      </c>
      <c r="F35" s="27" t="s">
        <v>218</v>
      </c>
      <c r="G35" s="25" t="s">
        <v>255</v>
      </c>
      <c r="H35" s="27" t="s">
        <v>639</v>
      </c>
      <c r="I35" s="77">
        <v>25210</v>
      </c>
      <c r="J35" s="77">
        <v>205213</v>
      </c>
      <c r="K35" s="25"/>
    </row>
    <row r="36" spans="1:11" ht="27.75" customHeight="1">
      <c r="A36" s="27">
        <v>34</v>
      </c>
      <c r="B36" s="25" t="s">
        <v>84</v>
      </c>
      <c r="C36" s="25" t="s">
        <v>262</v>
      </c>
      <c r="D36" s="73">
        <v>779</v>
      </c>
      <c r="E36" s="73">
        <v>16684</v>
      </c>
      <c r="F36" s="27" t="s">
        <v>218</v>
      </c>
      <c r="G36" s="25" t="s">
        <v>228</v>
      </c>
      <c r="H36" s="27" t="s">
        <v>602</v>
      </c>
      <c r="I36" s="77">
        <v>8583</v>
      </c>
      <c r="J36" s="77">
        <v>72158</v>
      </c>
      <c r="K36" s="25"/>
    </row>
    <row r="37" spans="1:11" ht="27.75" customHeight="1">
      <c r="A37" s="27">
        <v>35</v>
      </c>
      <c r="B37" s="25" t="s">
        <v>263</v>
      </c>
      <c r="C37" s="25" t="s">
        <v>264</v>
      </c>
      <c r="D37" s="73">
        <v>904</v>
      </c>
      <c r="E37" s="73">
        <v>47721</v>
      </c>
      <c r="F37" s="27" t="s">
        <v>218</v>
      </c>
      <c r="G37" s="25" t="s">
        <v>243</v>
      </c>
      <c r="H37" s="27" t="s">
        <v>652</v>
      </c>
      <c r="I37" s="77">
        <v>18000</v>
      </c>
      <c r="J37" s="77">
        <v>95500</v>
      </c>
      <c r="K37" s="25"/>
    </row>
    <row r="38" spans="1:11" ht="27.75" customHeight="1">
      <c r="A38" s="27">
        <v>36</v>
      </c>
      <c r="B38" s="25" t="s">
        <v>183</v>
      </c>
      <c r="C38" s="25" t="s">
        <v>265</v>
      </c>
      <c r="D38" s="73">
        <v>1546</v>
      </c>
      <c r="E38" s="73">
        <v>23217</v>
      </c>
      <c r="F38" s="27" t="s">
        <v>221</v>
      </c>
      <c r="G38" s="25" t="s">
        <v>184</v>
      </c>
      <c r="H38" s="27" t="s">
        <v>656</v>
      </c>
      <c r="I38" s="77">
        <v>13670</v>
      </c>
      <c r="J38" s="77">
        <v>59700</v>
      </c>
      <c r="K38" s="25"/>
    </row>
    <row r="39" spans="1:11" ht="27.75" customHeight="1">
      <c r="A39" s="27">
        <v>37</v>
      </c>
      <c r="B39" s="25" t="s">
        <v>188</v>
      </c>
      <c r="C39" s="25" t="s">
        <v>205</v>
      </c>
      <c r="D39" s="73">
        <v>650</v>
      </c>
      <c r="E39" s="73">
        <v>53950</v>
      </c>
      <c r="F39" s="27" t="s">
        <v>218</v>
      </c>
      <c r="G39" s="25" t="s">
        <v>150</v>
      </c>
      <c r="H39" s="27" t="s">
        <v>657</v>
      </c>
      <c r="I39" s="77">
        <v>7000</v>
      </c>
      <c r="J39" s="77">
        <v>68000</v>
      </c>
      <c r="K39" s="25"/>
    </row>
    <row r="40" spans="1:11" ht="27.75" customHeight="1">
      <c r="A40" s="27">
        <v>38</v>
      </c>
      <c r="B40" s="25" t="s">
        <v>188</v>
      </c>
      <c r="C40" s="25" t="s">
        <v>266</v>
      </c>
      <c r="D40" s="73"/>
      <c r="E40" s="73"/>
      <c r="F40" s="27" t="s">
        <v>221</v>
      </c>
      <c r="G40" s="25" t="s">
        <v>150</v>
      </c>
      <c r="H40" s="27" t="s">
        <v>640</v>
      </c>
      <c r="I40" s="77">
        <v>12000</v>
      </c>
      <c r="J40" s="77">
        <v>34221</v>
      </c>
      <c r="K40" s="25" t="s">
        <v>40</v>
      </c>
    </row>
    <row r="41" spans="1:11" ht="27.75" customHeight="1">
      <c r="A41" s="27">
        <v>39</v>
      </c>
      <c r="B41" s="25" t="s">
        <v>90</v>
      </c>
      <c r="C41" s="25" t="s">
        <v>267</v>
      </c>
      <c r="D41" s="73"/>
      <c r="E41" s="73">
        <v>0</v>
      </c>
      <c r="F41" s="27" t="s">
        <v>221</v>
      </c>
      <c r="G41" s="25" t="s">
        <v>228</v>
      </c>
      <c r="H41" s="27" t="s">
        <v>652</v>
      </c>
      <c r="I41" s="77">
        <v>6730</v>
      </c>
      <c r="J41" s="77">
        <v>31400</v>
      </c>
      <c r="K41" s="25" t="s">
        <v>222</v>
      </c>
    </row>
    <row r="42" spans="1:11" ht="27.75" customHeight="1">
      <c r="A42" s="27">
        <v>40</v>
      </c>
      <c r="B42" s="25" t="s">
        <v>90</v>
      </c>
      <c r="C42" s="25" t="s">
        <v>268</v>
      </c>
      <c r="D42" s="73">
        <v>1893</v>
      </c>
      <c r="E42" s="73">
        <v>19551</v>
      </c>
      <c r="F42" s="27" t="s">
        <v>221</v>
      </c>
      <c r="G42" s="25" t="s">
        <v>168</v>
      </c>
      <c r="H42" s="27" t="s">
        <v>653</v>
      </c>
      <c r="I42" s="77">
        <v>7860</v>
      </c>
      <c r="J42" s="77">
        <v>35730</v>
      </c>
      <c r="K42" s="25"/>
    </row>
    <row r="43" spans="1:11" ht="27.75" customHeight="1">
      <c r="A43" s="27">
        <v>41</v>
      </c>
      <c r="B43" s="25" t="s">
        <v>206</v>
      </c>
      <c r="C43" s="25" t="s">
        <v>269</v>
      </c>
      <c r="D43" s="73">
        <v>251</v>
      </c>
      <c r="E43" s="73">
        <v>25039</v>
      </c>
      <c r="F43" s="27" t="s">
        <v>221</v>
      </c>
      <c r="G43" s="25" t="s">
        <v>230</v>
      </c>
      <c r="H43" s="27" t="s">
        <v>621</v>
      </c>
      <c r="I43" s="77">
        <v>13400</v>
      </c>
      <c r="J43" s="77">
        <v>46553</v>
      </c>
      <c r="K43" s="25"/>
    </row>
    <row r="44" spans="1:11" ht="27.75" customHeight="1">
      <c r="A44" s="27">
        <v>42</v>
      </c>
      <c r="B44" s="25" t="s">
        <v>270</v>
      </c>
      <c r="C44" s="25" t="s">
        <v>271</v>
      </c>
      <c r="D44" s="73">
        <v>30</v>
      </c>
      <c r="E44" s="73">
        <v>200</v>
      </c>
      <c r="F44" s="27" t="s">
        <v>221</v>
      </c>
      <c r="G44" s="25" t="s">
        <v>243</v>
      </c>
      <c r="H44" s="27" t="s">
        <v>654</v>
      </c>
      <c r="I44" s="77">
        <v>988</v>
      </c>
      <c r="J44" s="77">
        <v>2800</v>
      </c>
      <c r="K44" s="25"/>
    </row>
    <row r="45" spans="1:11" ht="27.75" customHeight="1">
      <c r="A45" s="27">
        <v>43</v>
      </c>
      <c r="B45" s="25" t="s">
        <v>95</v>
      </c>
      <c r="C45" s="25" t="s">
        <v>272</v>
      </c>
      <c r="D45" s="73">
        <v>10000</v>
      </c>
      <c r="E45" s="73">
        <v>2620</v>
      </c>
      <c r="F45" s="27" t="s">
        <v>218</v>
      </c>
      <c r="G45" s="25" t="s">
        <v>273</v>
      </c>
      <c r="H45" s="27" t="s">
        <v>621</v>
      </c>
      <c r="I45" s="77">
        <v>11300</v>
      </c>
      <c r="J45" s="77">
        <v>64218</v>
      </c>
      <c r="K45" s="25"/>
    </row>
    <row r="46" spans="1:11" ht="27.75" customHeight="1">
      <c r="A46" s="27">
        <v>44</v>
      </c>
      <c r="B46" s="25" t="s">
        <v>95</v>
      </c>
      <c r="C46" s="25" t="s">
        <v>274</v>
      </c>
      <c r="D46" s="73">
        <v>330</v>
      </c>
      <c r="E46" s="73">
        <v>0</v>
      </c>
      <c r="F46" s="27" t="s">
        <v>218</v>
      </c>
      <c r="G46" s="25" t="s">
        <v>275</v>
      </c>
      <c r="H46" s="27" t="s">
        <v>655</v>
      </c>
      <c r="I46" s="77">
        <v>9100</v>
      </c>
      <c r="J46" s="77">
        <v>78900</v>
      </c>
      <c r="K46" s="25" t="s">
        <v>222</v>
      </c>
    </row>
    <row r="47" spans="1:11" ht="27.75" customHeight="1">
      <c r="A47" s="27">
        <v>45</v>
      </c>
      <c r="B47" s="25" t="s">
        <v>95</v>
      </c>
      <c r="C47" s="25" t="s">
        <v>96</v>
      </c>
      <c r="D47" s="73">
        <v>428</v>
      </c>
      <c r="E47" s="73">
        <v>9177</v>
      </c>
      <c r="F47" s="27" t="s">
        <v>218</v>
      </c>
      <c r="G47" s="25" t="s">
        <v>257</v>
      </c>
      <c r="H47" s="27" t="s">
        <v>655</v>
      </c>
      <c r="I47" s="77">
        <v>3900</v>
      </c>
      <c r="J47" s="77">
        <v>12200</v>
      </c>
      <c r="K47" s="25"/>
    </row>
    <row r="48" spans="1:11" ht="27.75" customHeight="1">
      <c r="A48" s="27">
        <v>46</v>
      </c>
      <c r="B48" s="25" t="s">
        <v>276</v>
      </c>
      <c r="C48" s="25" t="s">
        <v>277</v>
      </c>
      <c r="D48" s="73">
        <v>0</v>
      </c>
      <c r="E48" s="73">
        <v>4000</v>
      </c>
      <c r="F48" s="27" t="s">
        <v>221</v>
      </c>
      <c r="G48" s="25" t="s">
        <v>278</v>
      </c>
      <c r="H48" s="27" t="s">
        <v>655</v>
      </c>
      <c r="I48" s="77">
        <v>7964</v>
      </c>
      <c r="J48" s="77">
        <v>31657</v>
      </c>
      <c r="K48" s="25"/>
    </row>
    <row r="49" spans="2:11" ht="38.25" customHeight="1">
      <c r="B49" s="79"/>
      <c r="C49" s="79"/>
      <c r="D49" s="80"/>
      <c r="E49" s="80"/>
      <c r="F49" s="69"/>
      <c r="G49" s="79"/>
      <c r="H49" s="69"/>
      <c r="I49" s="81"/>
      <c r="J49" s="81"/>
      <c r="K49" s="79"/>
    </row>
    <row r="50" ht="24" customHeight="1">
      <c r="A50" s="49" t="s">
        <v>660</v>
      </c>
    </row>
    <row r="51" spans="1:13" s="70" customFormat="1" ht="30" customHeight="1">
      <c r="A51" s="27" t="s">
        <v>459</v>
      </c>
      <c r="B51" s="27" t="s">
        <v>14</v>
      </c>
      <c r="C51" s="27" t="s">
        <v>15</v>
      </c>
      <c r="D51" s="61" t="s">
        <v>646</v>
      </c>
      <c r="E51" s="61" t="s">
        <v>647</v>
      </c>
      <c r="F51" s="27" t="s">
        <v>22</v>
      </c>
      <c r="G51" s="27" t="s">
        <v>13</v>
      </c>
      <c r="H51" s="27" t="s">
        <v>23</v>
      </c>
      <c r="I51" s="76" t="s">
        <v>648</v>
      </c>
      <c r="J51" s="76" t="s">
        <v>649</v>
      </c>
      <c r="K51" s="27" t="s">
        <v>452</v>
      </c>
      <c r="L51" s="78"/>
      <c r="M51" s="69"/>
    </row>
    <row r="52" spans="1:11" ht="27.75" customHeight="1">
      <c r="A52" s="27">
        <v>47</v>
      </c>
      <c r="B52" s="25" t="s">
        <v>208</v>
      </c>
      <c r="C52" s="25" t="s">
        <v>279</v>
      </c>
      <c r="D52" s="73">
        <v>0</v>
      </c>
      <c r="E52" s="73">
        <v>12860</v>
      </c>
      <c r="F52" s="27" t="s">
        <v>221</v>
      </c>
      <c r="G52" s="25" t="s">
        <v>280</v>
      </c>
      <c r="H52" s="27" t="s">
        <v>622</v>
      </c>
      <c r="I52" s="77">
        <v>12297</v>
      </c>
      <c r="J52" s="77">
        <v>17670</v>
      </c>
      <c r="K52" s="25"/>
    </row>
    <row r="53" spans="1:11" ht="27.75" customHeight="1">
      <c r="A53" s="27">
        <v>48</v>
      </c>
      <c r="B53" s="25" t="s">
        <v>208</v>
      </c>
      <c r="C53" s="25" t="s">
        <v>281</v>
      </c>
      <c r="D53" s="73">
        <v>80</v>
      </c>
      <c r="E53" s="73">
        <v>64868</v>
      </c>
      <c r="F53" s="27" t="s">
        <v>221</v>
      </c>
      <c r="G53" s="25" t="s">
        <v>168</v>
      </c>
      <c r="H53" s="27" t="s">
        <v>654</v>
      </c>
      <c r="I53" s="77">
        <v>22595</v>
      </c>
      <c r="J53" s="77">
        <v>85336</v>
      </c>
      <c r="K53" s="25"/>
    </row>
    <row r="54" spans="1:11" ht="27.75" customHeight="1">
      <c r="A54" s="27">
        <v>49</v>
      </c>
      <c r="B54" s="25" t="s">
        <v>282</v>
      </c>
      <c r="C54" s="25" t="s">
        <v>283</v>
      </c>
      <c r="D54" s="73">
        <v>0</v>
      </c>
      <c r="E54" s="73">
        <v>0</v>
      </c>
      <c r="F54" s="27" t="s">
        <v>221</v>
      </c>
      <c r="G54" s="25" t="s">
        <v>284</v>
      </c>
      <c r="H54" s="27" t="s">
        <v>641</v>
      </c>
      <c r="I54" s="77">
        <v>4629</v>
      </c>
      <c r="J54" s="77">
        <v>17338</v>
      </c>
      <c r="K54" s="25" t="s">
        <v>222</v>
      </c>
    </row>
    <row r="55" spans="1:11" ht="27.75" customHeight="1">
      <c r="A55" s="27">
        <v>50</v>
      </c>
      <c r="B55" s="25" t="s">
        <v>282</v>
      </c>
      <c r="C55" s="25" t="s">
        <v>285</v>
      </c>
      <c r="D55" s="73">
        <v>0</v>
      </c>
      <c r="E55" s="73">
        <v>0</v>
      </c>
      <c r="F55" s="27" t="s">
        <v>221</v>
      </c>
      <c r="G55" s="25" t="s">
        <v>154</v>
      </c>
      <c r="H55" s="27" t="s">
        <v>641</v>
      </c>
      <c r="I55" s="77">
        <v>4237</v>
      </c>
      <c r="J55" s="77">
        <v>2556</v>
      </c>
      <c r="K55" s="25" t="s">
        <v>222</v>
      </c>
    </row>
    <row r="56" spans="1:11" ht="27.75" customHeight="1">
      <c r="A56" s="27">
        <v>51</v>
      </c>
      <c r="B56" s="25" t="s">
        <v>210</v>
      </c>
      <c r="C56" s="25" t="s">
        <v>286</v>
      </c>
      <c r="D56" s="73">
        <v>103</v>
      </c>
      <c r="E56" s="73">
        <v>2197</v>
      </c>
      <c r="F56" s="27" t="s">
        <v>221</v>
      </c>
      <c r="G56" s="25" t="s">
        <v>280</v>
      </c>
      <c r="H56" s="27" t="s">
        <v>642</v>
      </c>
      <c r="I56" s="77">
        <v>1700</v>
      </c>
      <c r="J56" s="77">
        <v>2300</v>
      </c>
      <c r="K56" s="25"/>
    </row>
    <row r="57" spans="1:11" ht="27.75" customHeight="1">
      <c r="A57" s="27">
        <v>52</v>
      </c>
      <c r="B57" s="25" t="s">
        <v>210</v>
      </c>
      <c r="C57" s="25" t="s">
        <v>211</v>
      </c>
      <c r="D57" s="73">
        <v>0</v>
      </c>
      <c r="E57" s="73">
        <v>0</v>
      </c>
      <c r="F57" s="27" t="s">
        <v>221</v>
      </c>
      <c r="G57" s="25" t="s">
        <v>173</v>
      </c>
      <c r="H57" s="27" t="s">
        <v>599</v>
      </c>
      <c r="I57" s="77">
        <v>6516</v>
      </c>
      <c r="J57" s="77">
        <v>22621</v>
      </c>
      <c r="K57" s="25" t="s">
        <v>222</v>
      </c>
    </row>
    <row r="58" spans="1:11" ht="27.75" customHeight="1">
      <c r="A58" s="27">
        <v>53</v>
      </c>
      <c r="B58" s="25" t="s">
        <v>212</v>
      </c>
      <c r="C58" s="25" t="s">
        <v>287</v>
      </c>
      <c r="D58" s="73">
        <v>0</v>
      </c>
      <c r="E58" s="73">
        <v>26700</v>
      </c>
      <c r="F58" s="27" t="s">
        <v>221</v>
      </c>
      <c r="G58" s="25" t="s">
        <v>288</v>
      </c>
      <c r="H58" s="27" t="s">
        <v>604</v>
      </c>
      <c r="I58" s="77">
        <v>5900</v>
      </c>
      <c r="J58" s="77">
        <v>27000</v>
      </c>
      <c r="K58" s="25"/>
    </row>
    <row r="59" spans="1:11" ht="27.75" customHeight="1">
      <c r="A59" s="27">
        <v>54</v>
      </c>
      <c r="B59" s="25" t="s">
        <v>289</v>
      </c>
      <c r="C59" s="25" t="s">
        <v>290</v>
      </c>
      <c r="D59" s="73">
        <v>0</v>
      </c>
      <c r="E59" s="73">
        <v>8559</v>
      </c>
      <c r="F59" s="27" t="s">
        <v>221</v>
      </c>
      <c r="G59" s="25" t="s">
        <v>154</v>
      </c>
      <c r="H59" s="27" t="s">
        <v>654</v>
      </c>
      <c r="I59" s="77">
        <v>3403</v>
      </c>
      <c r="J59" s="77">
        <v>15840</v>
      </c>
      <c r="K59" s="25"/>
    </row>
    <row r="60" spans="1:11" ht="27.75" customHeight="1">
      <c r="A60" s="27">
        <v>55</v>
      </c>
      <c r="B60" s="25" t="s">
        <v>291</v>
      </c>
      <c r="C60" s="25" t="s">
        <v>292</v>
      </c>
      <c r="D60" s="73">
        <v>400</v>
      </c>
      <c r="E60" s="73">
        <v>15221</v>
      </c>
      <c r="F60" s="27" t="s">
        <v>221</v>
      </c>
      <c r="G60" s="25" t="s">
        <v>173</v>
      </c>
      <c r="H60" s="27" t="s">
        <v>655</v>
      </c>
      <c r="I60" s="77">
        <v>4168</v>
      </c>
      <c r="J60" s="77">
        <v>26625</v>
      </c>
      <c r="K60" s="25"/>
    </row>
    <row r="61" spans="1:11" ht="27.75" customHeight="1">
      <c r="A61" s="27">
        <v>56</v>
      </c>
      <c r="B61" s="25" t="s">
        <v>291</v>
      </c>
      <c r="C61" s="25" t="s">
        <v>293</v>
      </c>
      <c r="D61" s="73">
        <v>0</v>
      </c>
      <c r="E61" s="73">
        <v>6</v>
      </c>
      <c r="F61" s="27" t="s">
        <v>294</v>
      </c>
      <c r="G61" s="25" t="s">
        <v>173</v>
      </c>
      <c r="H61" s="27" t="s">
        <v>606</v>
      </c>
      <c r="I61" s="77">
        <v>2488</v>
      </c>
      <c r="J61" s="77">
        <v>8316</v>
      </c>
      <c r="K61" s="25" t="s">
        <v>115</v>
      </c>
    </row>
    <row r="62" spans="1:11" ht="27.75" customHeight="1">
      <c r="A62" s="27">
        <v>57</v>
      </c>
      <c r="B62" s="25" t="s">
        <v>295</v>
      </c>
      <c r="C62" s="25" t="s">
        <v>296</v>
      </c>
      <c r="D62" s="73">
        <v>1316</v>
      </c>
      <c r="E62" s="73">
        <v>18980</v>
      </c>
      <c r="F62" s="27" t="s">
        <v>221</v>
      </c>
      <c r="G62" s="25" t="s">
        <v>173</v>
      </c>
      <c r="H62" s="27" t="s">
        <v>621</v>
      </c>
      <c r="I62" s="77">
        <v>9400</v>
      </c>
      <c r="J62" s="77">
        <v>65500</v>
      </c>
      <c r="K62" s="25"/>
    </row>
    <row r="63" spans="1:11" ht="27.75" customHeight="1">
      <c r="A63" s="27">
        <v>58</v>
      </c>
      <c r="B63" s="25" t="s">
        <v>200</v>
      </c>
      <c r="C63" s="25" t="s">
        <v>297</v>
      </c>
      <c r="D63" s="73">
        <v>9</v>
      </c>
      <c r="E63" s="73">
        <v>404</v>
      </c>
      <c r="F63" s="27" t="s">
        <v>218</v>
      </c>
      <c r="G63" s="25" t="s">
        <v>243</v>
      </c>
      <c r="H63" s="27" t="s">
        <v>658</v>
      </c>
      <c r="I63" s="77">
        <v>1610</v>
      </c>
      <c r="J63" s="77">
        <v>2660</v>
      </c>
      <c r="K63" s="25"/>
    </row>
    <row r="64" spans="1:11" ht="27.75" customHeight="1">
      <c r="A64" s="27">
        <v>59</v>
      </c>
      <c r="B64" s="25" t="s">
        <v>200</v>
      </c>
      <c r="C64" s="25" t="s">
        <v>298</v>
      </c>
      <c r="D64" s="73">
        <v>590</v>
      </c>
      <c r="E64" s="73">
        <v>39144</v>
      </c>
      <c r="F64" s="27" t="s">
        <v>221</v>
      </c>
      <c r="G64" s="25" t="s">
        <v>243</v>
      </c>
      <c r="H64" s="27" t="s">
        <v>657</v>
      </c>
      <c r="I64" s="77">
        <v>10000</v>
      </c>
      <c r="J64" s="77">
        <v>49000</v>
      </c>
      <c r="K64" s="25"/>
    </row>
    <row r="65" spans="1:11" ht="27.75" customHeight="1">
      <c r="A65" s="27">
        <v>60</v>
      </c>
      <c r="B65" s="25" t="s">
        <v>299</v>
      </c>
      <c r="C65" s="25" t="s">
        <v>300</v>
      </c>
      <c r="D65" s="73">
        <v>508</v>
      </c>
      <c r="E65" s="73">
        <v>22064</v>
      </c>
      <c r="F65" s="27" t="s">
        <v>218</v>
      </c>
      <c r="G65" s="25" t="s">
        <v>173</v>
      </c>
      <c r="H65" s="27" t="s">
        <v>652</v>
      </c>
      <c r="I65" s="77">
        <v>9400</v>
      </c>
      <c r="J65" s="77">
        <v>46500</v>
      </c>
      <c r="K65" s="25"/>
    </row>
    <row r="66" spans="1:11" ht="27.75" customHeight="1">
      <c r="A66" s="27">
        <v>61</v>
      </c>
      <c r="B66" s="25" t="s">
        <v>301</v>
      </c>
      <c r="C66" s="25" t="s">
        <v>302</v>
      </c>
      <c r="D66" s="73">
        <v>0</v>
      </c>
      <c r="E66" s="73">
        <v>0</v>
      </c>
      <c r="F66" s="27" t="s">
        <v>218</v>
      </c>
      <c r="G66" s="25" t="s">
        <v>243</v>
      </c>
      <c r="H66" s="27" t="s">
        <v>640</v>
      </c>
      <c r="I66" s="77">
        <v>4395</v>
      </c>
      <c r="J66" s="77">
        <v>12000</v>
      </c>
      <c r="K66" s="25" t="s">
        <v>40</v>
      </c>
    </row>
    <row r="67" spans="1:11" ht="27.75" customHeight="1">
      <c r="A67" s="27">
        <v>62</v>
      </c>
      <c r="B67" s="25" t="s">
        <v>301</v>
      </c>
      <c r="C67" s="25" t="s">
        <v>303</v>
      </c>
      <c r="D67" s="73">
        <v>706</v>
      </c>
      <c r="E67" s="73">
        <v>31059</v>
      </c>
      <c r="F67" s="27" t="s">
        <v>218</v>
      </c>
      <c r="G67" s="25" t="s">
        <v>243</v>
      </c>
      <c r="H67" s="27" t="s">
        <v>657</v>
      </c>
      <c r="I67" s="77">
        <v>7100</v>
      </c>
      <c r="J67" s="77">
        <v>38824</v>
      </c>
      <c r="K67" s="25"/>
    </row>
    <row r="68" spans="1:11" ht="27.75" customHeight="1">
      <c r="A68" s="27">
        <v>63</v>
      </c>
      <c r="B68" s="25" t="s">
        <v>304</v>
      </c>
      <c r="C68" s="25" t="s">
        <v>305</v>
      </c>
      <c r="D68" s="73">
        <v>0</v>
      </c>
      <c r="E68" s="73">
        <v>0</v>
      </c>
      <c r="F68" s="27" t="s">
        <v>218</v>
      </c>
      <c r="G68" s="25" t="s">
        <v>173</v>
      </c>
      <c r="H68" s="27" t="s">
        <v>658</v>
      </c>
      <c r="I68" s="77">
        <v>900</v>
      </c>
      <c r="J68" s="77">
        <v>6300</v>
      </c>
      <c r="K68" s="25" t="s">
        <v>40</v>
      </c>
    </row>
    <row r="69" spans="1:11" ht="27.75" customHeight="1">
      <c r="A69" s="27">
        <v>64</v>
      </c>
      <c r="B69" s="25" t="s">
        <v>304</v>
      </c>
      <c r="C69" s="25" t="s">
        <v>306</v>
      </c>
      <c r="D69" s="73">
        <v>33</v>
      </c>
      <c r="E69" s="73">
        <v>1867</v>
      </c>
      <c r="F69" s="27" t="s">
        <v>218</v>
      </c>
      <c r="G69" s="25" t="s">
        <v>307</v>
      </c>
      <c r="H69" s="27" t="s">
        <v>624</v>
      </c>
      <c r="I69" s="77">
        <v>403</v>
      </c>
      <c r="J69" s="77">
        <v>1900</v>
      </c>
      <c r="K69" s="25" t="s">
        <v>99</v>
      </c>
    </row>
    <row r="70" spans="1:11" ht="27.75" customHeight="1">
      <c r="A70" s="27">
        <v>65</v>
      </c>
      <c r="B70" s="25" t="s">
        <v>308</v>
      </c>
      <c r="C70" s="25" t="s">
        <v>309</v>
      </c>
      <c r="D70" s="73">
        <v>190</v>
      </c>
      <c r="E70" s="73">
        <v>74942</v>
      </c>
      <c r="F70" s="27" t="s">
        <v>218</v>
      </c>
      <c r="G70" s="25" t="s">
        <v>168</v>
      </c>
      <c r="H70" s="27" t="s">
        <v>605</v>
      </c>
      <c r="I70" s="77">
        <v>10400</v>
      </c>
      <c r="J70" s="77">
        <v>85400</v>
      </c>
      <c r="K70" s="25"/>
    </row>
    <row r="71" spans="1:11" ht="27.75" customHeight="1">
      <c r="A71" s="27">
        <v>66</v>
      </c>
      <c r="B71" s="25" t="s">
        <v>310</v>
      </c>
      <c r="C71" s="25" t="s">
        <v>311</v>
      </c>
      <c r="D71" s="73">
        <v>103</v>
      </c>
      <c r="E71" s="73">
        <v>18382</v>
      </c>
      <c r="F71" s="27" t="s">
        <v>218</v>
      </c>
      <c r="G71" s="25" t="s">
        <v>173</v>
      </c>
      <c r="H71" s="27" t="s">
        <v>643</v>
      </c>
      <c r="I71" s="77">
        <v>6471</v>
      </c>
      <c r="J71" s="77">
        <v>29110</v>
      </c>
      <c r="K71" s="25"/>
    </row>
    <row r="72" spans="1:11" ht="27.75" customHeight="1">
      <c r="A72" s="27">
        <v>67</v>
      </c>
      <c r="B72" s="25" t="s">
        <v>312</v>
      </c>
      <c r="C72" s="25" t="s">
        <v>313</v>
      </c>
      <c r="D72" s="73">
        <v>709</v>
      </c>
      <c r="E72" s="73">
        <v>23898</v>
      </c>
      <c r="F72" s="27" t="s">
        <v>218</v>
      </c>
      <c r="G72" s="25" t="s">
        <v>173</v>
      </c>
      <c r="H72" s="27" t="s">
        <v>653</v>
      </c>
      <c r="I72" s="77">
        <v>5600</v>
      </c>
      <c r="J72" s="77">
        <v>30000</v>
      </c>
      <c r="K72" s="25"/>
    </row>
    <row r="73" spans="1:11" ht="27.75" customHeight="1">
      <c r="A73" s="27">
        <v>68</v>
      </c>
      <c r="B73" s="25" t="s">
        <v>314</v>
      </c>
      <c r="C73" s="25" t="s">
        <v>315</v>
      </c>
      <c r="D73" s="73">
        <v>20</v>
      </c>
      <c r="E73" s="73">
        <v>4568</v>
      </c>
      <c r="F73" s="27" t="s">
        <v>218</v>
      </c>
      <c r="G73" s="25" t="s">
        <v>173</v>
      </c>
      <c r="H73" s="27" t="s">
        <v>604</v>
      </c>
      <c r="I73" s="77">
        <v>1800</v>
      </c>
      <c r="J73" s="77">
        <v>4600</v>
      </c>
      <c r="K73" s="25" t="s">
        <v>316</v>
      </c>
    </row>
    <row r="74" spans="1:11" ht="27.75" customHeight="1">
      <c r="A74" s="27">
        <v>69</v>
      </c>
      <c r="B74" s="25" t="s">
        <v>317</v>
      </c>
      <c r="C74" s="25" t="s">
        <v>318</v>
      </c>
      <c r="D74" s="73">
        <v>0</v>
      </c>
      <c r="E74" s="73">
        <v>1770</v>
      </c>
      <c r="F74" s="27" t="s">
        <v>218</v>
      </c>
      <c r="G74" s="25" t="s">
        <v>319</v>
      </c>
      <c r="H74" s="27" t="s">
        <v>644</v>
      </c>
      <c r="I74" s="77">
        <v>9000</v>
      </c>
      <c r="J74" s="77">
        <v>14250</v>
      </c>
      <c r="K74" s="25" t="s">
        <v>115</v>
      </c>
    </row>
    <row r="75" spans="1:11" ht="27.75" customHeight="1">
      <c r="A75" s="27">
        <v>70</v>
      </c>
      <c r="B75" s="25" t="s">
        <v>320</v>
      </c>
      <c r="C75" s="25" t="s">
        <v>321</v>
      </c>
      <c r="D75" s="73">
        <v>100</v>
      </c>
      <c r="E75" s="73">
        <v>4275</v>
      </c>
      <c r="F75" s="27" t="s">
        <v>218</v>
      </c>
      <c r="G75" s="25" t="s">
        <v>154</v>
      </c>
      <c r="H75" s="27" t="s">
        <v>605</v>
      </c>
      <c r="I75" s="77">
        <v>4300</v>
      </c>
      <c r="J75" s="77">
        <v>17856</v>
      </c>
      <c r="K75" s="25"/>
    </row>
    <row r="76" spans="1:11" ht="27.75" customHeight="1">
      <c r="A76" s="27">
        <v>71</v>
      </c>
      <c r="B76" s="25" t="s">
        <v>196</v>
      </c>
      <c r="C76" s="25" t="s">
        <v>322</v>
      </c>
      <c r="D76" s="73">
        <v>0</v>
      </c>
      <c r="E76" s="73">
        <v>791</v>
      </c>
      <c r="F76" s="27" t="s">
        <v>221</v>
      </c>
      <c r="G76" s="25" t="s">
        <v>245</v>
      </c>
      <c r="H76" s="27" t="s">
        <v>625</v>
      </c>
      <c r="I76" s="77">
        <v>17711</v>
      </c>
      <c r="J76" s="77">
        <v>39248</v>
      </c>
      <c r="K76" s="25" t="s">
        <v>115</v>
      </c>
    </row>
    <row r="77" spans="1:11" ht="27.75" customHeight="1">
      <c r="A77" s="27">
        <v>72</v>
      </c>
      <c r="B77" s="25" t="s">
        <v>323</v>
      </c>
      <c r="C77" s="25" t="s">
        <v>324</v>
      </c>
      <c r="D77" s="73">
        <v>98</v>
      </c>
      <c r="E77" s="73">
        <v>8080</v>
      </c>
      <c r="F77" s="27" t="s">
        <v>218</v>
      </c>
      <c r="G77" s="25" t="s">
        <v>307</v>
      </c>
      <c r="H77" s="27" t="s">
        <v>655</v>
      </c>
      <c r="I77" s="77">
        <v>2500</v>
      </c>
      <c r="J77" s="77">
        <v>9102</v>
      </c>
      <c r="K77" s="25"/>
    </row>
    <row r="78" spans="1:11" ht="27.75" customHeight="1">
      <c r="A78" s="27">
        <v>73</v>
      </c>
      <c r="B78" s="25" t="s">
        <v>100</v>
      </c>
      <c r="C78" s="25" t="s">
        <v>325</v>
      </c>
      <c r="D78" s="73">
        <v>3967</v>
      </c>
      <c r="E78" s="73">
        <v>114435</v>
      </c>
      <c r="F78" s="27" t="s">
        <v>218</v>
      </c>
      <c r="G78" s="25" t="s">
        <v>255</v>
      </c>
      <c r="H78" s="27" t="s">
        <v>657</v>
      </c>
      <c r="I78" s="77">
        <v>44080</v>
      </c>
      <c r="J78" s="77">
        <v>150500</v>
      </c>
      <c r="K78" s="25"/>
    </row>
    <row r="79" spans="1:11" ht="27.75" customHeight="1">
      <c r="A79" s="27">
        <v>74</v>
      </c>
      <c r="B79" s="25" t="s">
        <v>102</v>
      </c>
      <c r="C79" s="25" t="s">
        <v>326</v>
      </c>
      <c r="D79" s="73">
        <v>1157</v>
      </c>
      <c r="E79" s="73">
        <v>14609</v>
      </c>
      <c r="F79" s="27" t="s">
        <v>218</v>
      </c>
      <c r="G79" s="25" t="s">
        <v>280</v>
      </c>
      <c r="H79" s="27" t="s">
        <v>658</v>
      </c>
      <c r="I79" s="77">
        <v>8600</v>
      </c>
      <c r="J79" s="77">
        <v>37000</v>
      </c>
      <c r="K79" s="25"/>
    </row>
    <row r="80" spans="1:11" ht="27.75" customHeight="1">
      <c r="A80" s="27">
        <v>75</v>
      </c>
      <c r="B80" s="25" t="s">
        <v>104</v>
      </c>
      <c r="C80" s="25" t="s">
        <v>327</v>
      </c>
      <c r="D80" s="73">
        <v>0</v>
      </c>
      <c r="E80" s="73">
        <v>463</v>
      </c>
      <c r="F80" s="27" t="s">
        <v>221</v>
      </c>
      <c r="G80" s="25" t="s">
        <v>280</v>
      </c>
      <c r="H80" s="27" t="s">
        <v>639</v>
      </c>
      <c r="I80" s="77">
        <v>6857</v>
      </c>
      <c r="J80" s="77">
        <v>12127</v>
      </c>
      <c r="K80" s="25"/>
    </row>
    <row r="81" spans="1:11" ht="27.75" customHeight="1">
      <c r="A81" s="27">
        <v>76</v>
      </c>
      <c r="B81" s="25" t="s">
        <v>104</v>
      </c>
      <c r="C81" s="25" t="s">
        <v>328</v>
      </c>
      <c r="D81" s="73">
        <v>0</v>
      </c>
      <c r="E81" s="73">
        <v>0</v>
      </c>
      <c r="F81" s="27" t="s">
        <v>221</v>
      </c>
      <c r="G81" s="25" t="s">
        <v>252</v>
      </c>
      <c r="H81" s="27" t="s">
        <v>645</v>
      </c>
      <c r="I81" s="77">
        <v>14610</v>
      </c>
      <c r="J81" s="77">
        <v>69996</v>
      </c>
      <c r="K81" s="25" t="s">
        <v>222</v>
      </c>
    </row>
    <row r="82" spans="1:11" ht="27.75" customHeight="1">
      <c r="A82" s="27">
        <v>77</v>
      </c>
      <c r="B82" s="25" t="s">
        <v>109</v>
      </c>
      <c r="C82" s="25" t="s">
        <v>329</v>
      </c>
      <c r="D82" s="73">
        <v>0</v>
      </c>
      <c r="E82" s="73">
        <v>0</v>
      </c>
      <c r="F82" s="27" t="s">
        <v>218</v>
      </c>
      <c r="G82" s="25" t="s">
        <v>280</v>
      </c>
      <c r="H82" s="27" t="s">
        <v>638</v>
      </c>
      <c r="I82" s="77">
        <v>10978</v>
      </c>
      <c r="J82" s="77">
        <v>54890</v>
      </c>
      <c r="K82" s="25" t="s">
        <v>115</v>
      </c>
    </row>
    <row r="83" spans="1:11" ht="27.75" customHeight="1">
      <c r="A83" s="27">
        <v>78</v>
      </c>
      <c r="B83" s="25" t="s">
        <v>110</v>
      </c>
      <c r="C83" s="25" t="s">
        <v>330</v>
      </c>
      <c r="D83" s="73">
        <v>0</v>
      </c>
      <c r="E83" s="73">
        <v>0</v>
      </c>
      <c r="F83" s="27" t="s">
        <v>221</v>
      </c>
      <c r="G83" s="25" t="s">
        <v>280</v>
      </c>
      <c r="H83" s="27" t="s">
        <v>652</v>
      </c>
      <c r="I83" s="77">
        <v>7896</v>
      </c>
      <c r="J83" s="77">
        <v>24641</v>
      </c>
      <c r="K83" s="25" t="s">
        <v>222</v>
      </c>
    </row>
    <row r="84" spans="1:11" ht="27.75" customHeight="1">
      <c r="A84" s="27">
        <v>79</v>
      </c>
      <c r="B84" s="25" t="s">
        <v>110</v>
      </c>
      <c r="C84" s="25" t="s">
        <v>331</v>
      </c>
      <c r="D84" s="73">
        <v>2331</v>
      </c>
      <c r="E84" s="73">
        <v>37652</v>
      </c>
      <c r="F84" s="27" t="s">
        <v>218</v>
      </c>
      <c r="G84" s="25" t="s">
        <v>280</v>
      </c>
      <c r="H84" s="27" t="s">
        <v>607</v>
      </c>
      <c r="I84" s="77">
        <v>12230</v>
      </c>
      <c r="J84" s="77">
        <v>84493</v>
      </c>
      <c r="K84" s="25"/>
    </row>
    <row r="85" spans="1:11" ht="27.75" customHeight="1">
      <c r="A85" s="27">
        <v>80</v>
      </c>
      <c r="B85" s="25" t="s">
        <v>114</v>
      </c>
      <c r="C85" s="25" t="s">
        <v>332</v>
      </c>
      <c r="D85" s="73">
        <v>6953</v>
      </c>
      <c r="E85" s="73">
        <v>179437</v>
      </c>
      <c r="F85" s="27" t="s">
        <v>218</v>
      </c>
      <c r="G85" s="25" t="s">
        <v>228</v>
      </c>
      <c r="H85" s="27" t="s">
        <v>598</v>
      </c>
      <c r="I85" s="77">
        <v>21000</v>
      </c>
      <c r="J85" s="77">
        <v>200000</v>
      </c>
      <c r="K85" s="25"/>
    </row>
    <row r="86" spans="1:11" ht="27.75" customHeight="1">
      <c r="A86" s="27">
        <v>81</v>
      </c>
      <c r="B86" s="25" t="s">
        <v>117</v>
      </c>
      <c r="C86" s="25" t="s">
        <v>333</v>
      </c>
      <c r="D86" s="73">
        <v>0</v>
      </c>
      <c r="E86" s="73">
        <v>0</v>
      </c>
      <c r="F86" s="27" t="s">
        <v>221</v>
      </c>
      <c r="G86" s="25" t="s">
        <v>280</v>
      </c>
      <c r="H86" s="27" t="s">
        <v>602</v>
      </c>
      <c r="I86" s="77">
        <v>5671</v>
      </c>
      <c r="J86" s="77">
        <v>14500</v>
      </c>
      <c r="K86" s="25"/>
    </row>
    <row r="87" spans="1:11" ht="27.75" customHeight="1">
      <c r="A87" s="27">
        <v>82</v>
      </c>
      <c r="B87" s="25" t="s">
        <v>121</v>
      </c>
      <c r="C87" s="25" t="s">
        <v>334</v>
      </c>
      <c r="D87" s="73">
        <v>20259</v>
      </c>
      <c r="E87" s="73">
        <v>142917</v>
      </c>
      <c r="F87" s="27" t="s">
        <v>218</v>
      </c>
      <c r="G87" s="25" t="s">
        <v>236</v>
      </c>
      <c r="H87" s="27" t="s">
        <v>622</v>
      </c>
      <c r="I87" s="77">
        <v>24500</v>
      </c>
      <c r="J87" s="77">
        <v>293900</v>
      </c>
      <c r="K87" s="25"/>
    </row>
    <row r="88" spans="1:11" ht="27.75" customHeight="1">
      <c r="A88" s="27">
        <v>83</v>
      </c>
      <c r="B88" s="25" t="s">
        <v>123</v>
      </c>
      <c r="C88" s="25" t="s">
        <v>335</v>
      </c>
      <c r="D88" s="73">
        <v>2300</v>
      </c>
      <c r="E88" s="73">
        <v>20200</v>
      </c>
      <c r="F88" s="27" t="s">
        <v>218</v>
      </c>
      <c r="G88" s="25" t="s">
        <v>236</v>
      </c>
      <c r="H88" s="27" t="s">
        <v>645</v>
      </c>
      <c r="I88" s="77">
        <v>19790</v>
      </c>
      <c r="J88" s="77">
        <v>157000</v>
      </c>
      <c r="K88" s="25"/>
    </row>
    <row r="89" spans="1:11" ht="27.75" customHeight="1">
      <c r="A89" s="27">
        <v>84</v>
      </c>
      <c r="B89" s="25" t="s">
        <v>127</v>
      </c>
      <c r="C89" s="25" t="s">
        <v>336</v>
      </c>
      <c r="D89" s="73">
        <v>538</v>
      </c>
      <c r="E89" s="73">
        <v>11788</v>
      </c>
      <c r="F89" s="27" t="s">
        <v>221</v>
      </c>
      <c r="G89" s="25" t="s">
        <v>280</v>
      </c>
      <c r="H89" s="27" t="s">
        <v>652</v>
      </c>
      <c r="I89" s="77">
        <v>9980</v>
      </c>
      <c r="J89" s="77">
        <v>32300</v>
      </c>
      <c r="K89" s="25"/>
    </row>
    <row r="90" spans="1:11" ht="27.75" customHeight="1">
      <c r="A90" s="27">
        <v>85</v>
      </c>
      <c r="B90" s="25" t="s">
        <v>337</v>
      </c>
      <c r="C90" s="25" t="s">
        <v>338</v>
      </c>
      <c r="D90" s="73"/>
      <c r="E90" s="73">
        <v>0</v>
      </c>
      <c r="F90" s="27" t="s">
        <v>218</v>
      </c>
      <c r="G90" s="25" t="s">
        <v>173</v>
      </c>
      <c r="H90" s="27" t="s">
        <v>644</v>
      </c>
      <c r="I90" s="77">
        <v>2306</v>
      </c>
      <c r="J90" s="77">
        <v>10814</v>
      </c>
      <c r="K90" s="25" t="s">
        <v>40</v>
      </c>
    </row>
    <row r="91" spans="1:11" ht="27.75" customHeight="1">
      <c r="A91" s="27">
        <v>86</v>
      </c>
      <c r="B91" s="25" t="s">
        <v>337</v>
      </c>
      <c r="C91" s="25" t="s">
        <v>339</v>
      </c>
      <c r="D91" s="73">
        <v>500</v>
      </c>
      <c r="E91" s="73">
        <v>1800</v>
      </c>
      <c r="F91" s="27" t="s">
        <v>218</v>
      </c>
      <c r="G91" s="25" t="s">
        <v>280</v>
      </c>
      <c r="H91" s="27" t="s">
        <v>656</v>
      </c>
      <c r="I91" s="77">
        <v>1629</v>
      </c>
      <c r="J91" s="77">
        <v>3600</v>
      </c>
      <c r="K91" s="25"/>
    </row>
    <row r="92" spans="1:11" ht="27.75" customHeight="1">
      <c r="A92" s="27">
        <v>87</v>
      </c>
      <c r="B92" s="25" t="s">
        <v>131</v>
      </c>
      <c r="C92" s="25" t="s">
        <v>340</v>
      </c>
      <c r="D92" s="73">
        <v>779</v>
      </c>
      <c r="E92" s="73">
        <v>74285</v>
      </c>
      <c r="F92" s="27" t="s">
        <v>218</v>
      </c>
      <c r="G92" s="25" t="s">
        <v>228</v>
      </c>
      <c r="H92" s="27" t="s">
        <v>657</v>
      </c>
      <c r="I92" s="77">
        <v>9700</v>
      </c>
      <c r="J92" s="77">
        <v>91800</v>
      </c>
      <c r="K92" s="25"/>
    </row>
    <row r="93" spans="1:11" ht="27.75" customHeight="1">
      <c r="A93" s="27">
        <v>88</v>
      </c>
      <c r="B93" s="25" t="s">
        <v>132</v>
      </c>
      <c r="C93" s="25" t="s">
        <v>216</v>
      </c>
      <c r="D93" s="73">
        <v>16049</v>
      </c>
      <c r="E93" s="73">
        <v>79270</v>
      </c>
      <c r="F93" s="27" t="s">
        <v>218</v>
      </c>
      <c r="G93" s="25" t="s">
        <v>257</v>
      </c>
      <c r="H93" s="27" t="s">
        <v>640</v>
      </c>
      <c r="I93" s="77">
        <v>62000</v>
      </c>
      <c r="J93" s="77">
        <v>586000</v>
      </c>
      <c r="K93" s="25"/>
    </row>
    <row r="94" spans="1:11" ht="27.75" customHeight="1">
      <c r="A94" s="27">
        <v>89</v>
      </c>
      <c r="B94" s="25" t="s">
        <v>135</v>
      </c>
      <c r="C94" s="25" t="s">
        <v>341</v>
      </c>
      <c r="D94" s="73">
        <v>0</v>
      </c>
      <c r="E94" s="73">
        <v>0</v>
      </c>
      <c r="F94" s="27" t="s">
        <v>221</v>
      </c>
      <c r="G94" s="25" t="s">
        <v>228</v>
      </c>
      <c r="H94" s="27" t="s">
        <v>600</v>
      </c>
      <c r="I94" s="77">
        <v>21674</v>
      </c>
      <c r="J94" s="77">
        <v>49700</v>
      </c>
      <c r="K94" s="25" t="s">
        <v>222</v>
      </c>
    </row>
    <row r="95" spans="1:11" ht="27.75" customHeight="1">
      <c r="A95" s="27">
        <v>90</v>
      </c>
      <c r="B95" s="25" t="s">
        <v>135</v>
      </c>
      <c r="C95" s="25" t="s">
        <v>342</v>
      </c>
      <c r="D95" s="73">
        <v>0</v>
      </c>
      <c r="E95" s="73">
        <v>6042</v>
      </c>
      <c r="F95" s="27" t="s">
        <v>218</v>
      </c>
      <c r="G95" s="25" t="s">
        <v>228</v>
      </c>
      <c r="H95" s="27" t="s">
        <v>599</v>
      </c>
      <c r="I95" s="77">
        <v>7229</v>
      </c>
      <c r="J95" s="77">
        <v>19650</v>
      </c>
      <c r="K95" s="25" t="s">
        <v>115</v>
      </c>
    </row>
    <row r="96" spans="1:11" ht="27" customHeight="1">
      <c r="A96" s="25"/>
      <c r="B96" s="27" t="s">
        <v>664</v>
      </c>
      <c r="C96" s="25"/>
      <c r="D96" s="73">
        <f>SUM(D52:D95,D3:D48)</f>
        <v>254340</v>
      </c>
      <c r="E96" s="73">
        <f>SUM(E52:E95,E3:E48)</f>
        <v>3233194</v>
      </c>
      <c r="F96" s="27"/>
      <c r="G96" s="25"/>
      <c r="H96" s="27"/>
      <c r="I96" s="73">
        <f>SUM(I52:I95,I3:I48)</f>
        <v>2214350</v>
      </c>
      <c r="J96" s="73">
        <f>SUM(J52:J95,J3:J48)</f>
        <v>19842948</v>
      </c>
      <c r="K96" s="25"/>
    </row>
    <row r="98" ht="12">
      <c r="D98" s="112"/>
    </row>
  </sheetData>
  <printOptions/>
  <pageMargins left="0.3937007874015748" right="0.3937007874015748" top="0.66" bottom="0.48" header="0.31496062992125984" footer="0.31496062992125984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zoomScale="144" zoomScaleNormal="144" workbookViewId="0" topLeftCell="A1">
      <selection activeCell="A1" sqref="A1"/>
    </sheetView>
  </sheetViews>
  <sheetFormatPr defaultColWidth="9.00390625" defaultRowHeight="13.5"/>
  <cols>
    <col min="1" max="1" width="7.875" style="176" customWidth="1"/>
    <col min="2" max="2" width="7.875" style="128" customWidth="1"/>
    <col min="3" max="3" width="8.125" style="128" customWidth="1"/>
    <col min="4" max="10" width="7.875" style="128" customWidth="1"/>
    <col min="11" max="16384" width="9.00390625" style="128" customWidth="1"/>
  </cols>
  <sheetData>
    <row r="1" s="119" customFormat="1" ht="17.25" customHeight="1">
      <c r="A1" s="119" t="s">
        <v>741</v>
      </c>
    </row>
    <row r="2" s="121" customFormat="1" ht="12" customHeight="1">
      <c r="A2" s="120" t="s">
        <v>742</v>
      </c>
    </row>
    <row r="3" spans="9:10" s="121" customFormat="1" ht="10.5" customHeight="1" thickBot="1">
      <c r="I3" s="122"/>
      <c r="J3" s="123" t="s">
        <v>743</v>
      </c>
    </row>
    <row r="4" spans="1:10" ht="11.25" thickBot="1" thickTop="1">
      <c r="A4" s="124" t="s">
        <v>744</v>
      </c>
      <c r="B4" s="125" t="s">
        <v>745</v>
      </c>
      <c r="C4" s="126"/>
      <c r="D4" s="126"/>
      <c r="E4" s="127"/>
      <c r="F4" s="125" t="s">
        <v>746</v>
      </c>
      <c r="G4" s="126"/>
      <c r="H4" s="126"/>
      <c r="I4" s="127"/>
      <c r="J4" s="242" t="s">
        <v>747</v>
      </c>
    </row>
    <row r="5" spans="1:10" s="133" customFormat="1" ht="20.25" thickBot="1">
      <c r="A5" s="129" t="s">
        <v>748</v>
      </c>
      <c r="B5" s="130" t="s">
        <v>749</v>
      </c>
      <c r="C5" s="131" t="s">
        <v>750</v>
      </c>
      <c r="D5" s="131" t="s">
        <v>751</v>
      </c>
      <c r="E5" s="132" t="s">
        <v>752</v>
      </c>
      <c r="F5" s="130" t="s">
        <v>753</v>
      </c>
      <c r="G5" s="131" t="s">
        <v>754</v>
      </c>
      <c r="H5" s="131" t="s">
        <v>751</v>
      </c>
      <c r="I5" s="132" t="s">
        <v>752</v>
      </c>
      <c r="J5" s="243"/>
    </row>
    <row r="6" spans="1:10" ht="9.75">
      <c r="A6" s="244" t="s">
        <v>755</v>
      </c>
      <c r="B6" s="134">
        <v>124345</v>
      </c>
      <c r="C6" s="135">
        <v>262426</v>
      </c>
      <c r="D6" s="135">
        <v>476</v>
      </c>
      <c r="E6" s="136">
        <f aca="true" t="shared" si="0" ref="E6:E37">SUM(B6:D6)</f>
        <v>387247</v>
      </c>
      <c r="F6" s="134">
        <v>957</v>
      </c>
      <c r="G6" s="135">
        <v>223</v>
      </c>
      <c r="H6" s="135">
        <v>73640</v>
      </c>
      <c r="I6" s="136">
        <f aca="true" t="shared" si="1" ref="I6:I37">SUM(F6:H6)</f>
        <v>74820</v>
      </c>
      <c r="J6" s="137">
        <f aca="true" t="shared" si="2" ref="J6:J37">E6+I6</f>
        <v>462067</v>
      </c>
    </row>
    <row r="7" spans="1:10" ht="9.75">
      <c r="A7" s="245"/>
      <c r="B7" s="138">
        <v>77930</v>
      </c>
      <c r="C7" s="139">
        <v>197897</v>
      </c>
      <c r="D7" s="139">
        <v>320</v>
      </c>
      <c r="E7" s="141">
        <f t="shared" si="0"/>
        <v>276147</v>
      </c>
      <c r="F7" s="138">
        <v>904</v>
      </c>
      <c r="G7" s="139">
        <v>55</v>
      </c>
      <c r="H7" s="139">
        <v>73461</v>
      </c>
      <c r="I7" s="141">
        <f t="shared" si="1"/>
        <v>74420</v>
      </c>
      <c r="J7" s="142">
        <f t="shared" si="2"/>
        <v>350567</v>
      </c>
    </row>
    <row r="8" spans="1:10" ht="9.75">
      <c r="A8" s="246" t="s">
        <v>756</v>
      </c>
      <c r="B8" s="143">
        <v>18098</v>
      </c>
      <c r="C8" s="144">
        <v>21930</v>
      </c>
      <c r="D8" s="144">
        <v>363</v>
      </c>
      <c r="E8" s="145">
        <f t="shared" si="0"/>
        <v>40391</v>
      </c>
      <c r="F8" s="143">
        <v>4872</v>
      </c>
      <c r="G8" s="144">
        <v>112</v>
      </c>
      <c r="H8" s="144">
        <v>5259</v>
      </c>
      <c r="I8" s="145">
        <f t="shared" si="1"/>
        <v>10243</v>
      </c>
      <c r="J8" s="146">
        <f t="shared" si="2"/>
        <v>50634</v>
      </c>
    </row>
    <row r="9" spans="1:10" ht="9.75">
      <c r="A9" s="245"/>
      <c r="B9" s="138">
        <v>5830</v>
      </c>
      <c r="C9" s="139">
        <v>16865</v>
      </c>
      <c r="D9" s="139">
        <v>107</v>
      </c>
      <c r="E9" s="141">
        <f t="shared" si="0"/>
        <v>22802</v>
      </c>
      <c r="F9" s="138">
        <v>4852</v>
      </c>
      <c r="G9" s="139">
        <v>8</v>
      </c>
      <c r="H9" s="139">
        <v>5226</v>
      </c>
      <c r="I9" s="141">
        <f t="shared" si="1"/>
        <v>10086</v>
      </c>
      <c r="J9" s="142">
        <f t="shared" si="2"/>
        <v>32888</v>
      </c>
    </row>
    <row r="10" spans="1:10" ht="9.75">
      <c r="A10" s="246" t="s">
        <v>757</v>
      </c>
      <c r="B10" s="143">
        <v>1661</v>
      </c>
      <c r="C10" s="144">
        <v>209</v>
      </c>
      <c r="D10" s="144">
        <v>124</v>
      </c>
      <c r="E10" s="145">
        <f t="shared" si="0"/>
        <v>1994</v>
      </c>
      <c r="F10" s="143">
        <v>3105</v>
      </c>
      <c r="G10" s="144">
        <v>389</v>
      </c>
      <c r="H10" s="144">
        <v>264</v>
      </c>
      <c r="I10" s="145">
        <f t="shared" si="1"/>
        <v>3758</v>
      </c>
      <c r="J10" s="146">
        <f t="shared" si="2"/>
        <v>5752</v>
      </c>
    </row>
    <row r="11" spans="1:10" ht="9.75">
      <c r="A11" s="245"/>
      <c r="B11" s="138">
        <v>85</v>
      </c>
      <c r="C11" s="139">
        <v>68</v>
      </c>
      <c r="D11" s="139">
        <v>22</v>
      </c>
      <c r="E11" s="141">
        <f t="shared" si="0"/>
        <v>175</v>
      </c>
      <c r="F11" s="138">
        <v>3103</v>
      </c>
      <c r="G11" s="139">
        <v>30</v>
      </c>
      <c r="H11" s="139">
        <v>233</v>
      </c>
      <c r="I11" s="141">
        <f t="shared" si="1"/>
        <v>3366</v>
      </c>
      <c r="J11" s="142">
        <f t="shared" si="2"/>
        <v>3541</v>
      </c>
    </row>
    <row r="12" spans="1:10" ht="9.75">
      <c r="A12" s="246" t="s">
        <v>758</v>
      </c>
      <c r="B12" s="143">
        <v>342</v>
      </c>
      <c r="C12" s="144">
        <v>120</v>
      </c>
      <c r="D12" s="144">
        <v>53</v>
      </c>
      <c r="E12" s="145">
        <f t="shared" si="0"/>
        <v>515</v>
      </c>
      <c r="F12" s="143">
        <v>942</v>
      </c>
      <c r="G12" s="144">
        <v>232</v>
      </c>
      <c r="H12" s="144">
        <v>99</v>
      </c>
      <c r="I12" s="145">
        <f t="shared" si="1"/>
        <v>1273</v>
      </c>
      <c r="J12" s="146">
        <f t="shared" si="2"/>
        <v>1788</v>
      </c>
    </row>
    <row r="13" spans="1:10" ht="9.75">
      <c r="A13" s="245"/>
      <c r="B13" s="138">
        <v>24</v>
      </c>
      <c r="C13" s="139">
        <v>27</v>
      </c>
      <c r="D13" s="139">
        <v>3</v>
      </c>
      <c r="E13" s="141">
        <f t="shared" si="0"/>
        <v>54</v>
      </c>
      <c r="F13" s="138">
        <v>939</v>
      </c>
      <c r="G13" s="139">
        <v>69</v>
      </c>
      <c r="H13" s="139">
        <v>82</v>
      </c>
      <c r="I13" s="141">
        <f t="shared" si="1"/>
        <v>1090</v>
      </c>
      <c r="J13" s="142">
        <f t="shared" si="2"/>
        <v>1144</v>
      </c>
    </row>
    <row r="14" spans="1:10" ht="9.75">
      <c r="A14" s="246" t="s">
        <v>759</v>
      </c>
      <c r="B14" s="143">
        <v>199</v>
      </c>
      <c r="C14" s="144">
        <v>86</v>
      </c>
      <c r="D14" s="144">
        <v>55</v>
      </c>
      <c r="E14" s="145">
        <f t="shared" si="0"/>
        <v>340</v>
      </c>
      <c r="F14" s="143">
        <v>543</v>
      </c>
      <c r="G14" s="144">
        <v>292</v>
      </c>
      <c r="H14" s="144">
        <v>108</v>
      </c>
      <c r="I14" s="145">
        <f t="shared" si="1"/>
        <v>943</v>
      </c>
      <c r="J14" s="146">
        <f t="shared" si="2"/>
        <v>1283</v>
      </c>
    </row>
    <row r="15" spans="1:10" ht="9.75">
      <c r="A15" s="245"/>
      <c r="B15" s="138">
        <v>13</v>
      </c>
      <c r="C15" s="139">
        <v>24</v>
      </c>
      <c r="D15" s="139">
        <v>3</v>
      </c>
      <c r="E15" s="141">
        <f t="shared" si="0"/>
        <v>40</v>
      </c>
      <c r="F15" s="138">
        <v>533</v>
      </c>
      <c r="G15" s="139">
        <v>98</v>
      </c>
      <c r="H15" s="139">
        <v>96</v>
      </c>
      <c r="I15" s="141">
        <f t="shared" si="1"/>
        <v>727</v>
      </c>
      <c r="J15" s="142">
        <f t="shared" si="2"/>
        <v>767</v>
      </c>
    </row>
    <row r="16" spans="1:10" ht="9.75">
      <c r="A16" s="246" t="s">
        <v>760</v>
      </c>
      <c r="B16" s="143">
        <v>87</v>
      </c>
      <c r="C16" s="144">
        <v>14</v>
      </c>
      <c r="D16" s="144">
        <v>31</v>
      </c>
      <c r="E16" s="145">
        <f t="shared" si="0"/>
        <v>132</v>
      </c>
      <c r="F16" s="143">
        <v>168</v>
      </c>
      <c r="G16" s="144">
        <v>155</v>
      </c>
      <c r="H16" s="144">
        <v>97</v>
      </c>
      <c r="I16" s="145">
        <f t="shared" si="1"/>
        <v>420</v>
      </c>
      <c r="J16" s="146">
        <f t="shared" si="2"/>
        <v>552</v>
      </c>
    </row>
    <row r="17" spans="1:10" ht="9.75">
      <c r="A17" s="245"/>
      <c r="B17" s="138">
        <v>5</v>
      </c>
      <c r="C17" s="139">
        <v>5</v>
      </c>
      <c r="D17" s="139">
        <v>1</v>
      </c>
      <c r="E17" s="141">
        <f t="shared" si="0"/>
        <v>11</v>
      </c>
      <c r="F17" s="138">
        <v>163</v>
      </c>
      <c r="G17" s="139">
        <v>83</v>
      </c>
      <c r="H17" s="139">
        <v>88</v>
      </c>
      <c r="I17" s="141">
        <f t="shared" si="1"/>
        <v>334</v>
      </c>
      <c r="J17" s="142">
        <f t="shared" si="2"/>
        <v>345</v>
      </c>
    </row>
    <row r="18" spans="1:10" ht="9.75">
      <c r="A18" s="246" t="s">
        <v>761</v>
      </c>
      <c r="B18" s="143">
        <v>17</v>
      </c>
      <c r="C18" s="144">
        <v>4</v>
      </c>
      <c r="D18" s="144">
        <v>9</v>
      </c>
      <c r="E18" s="145">
        <f t="shared" si="0"/>
        <v>30</v>
      </c>
      <c r="F18" s="143">
        <v>39</v>
      </c>
      <c r="G18" s="144">
        <v>111</v>
      </c>
      <c r="H18" s="144">
        <v>60</v>
      </c>
      <c r="I18" s="145">
        <f t="shared" si="1"/>
        <v>210</v>
      </c>
      <c r="J18" s="146">
        <f t="shared" si="2"/>
        <v>240</v>
      </c>
    </row>
    <row r="19" spans="1:10" ht="9.75">
      <c r="A19" s="245"/>
      <c r="B19" s="138">
        <v>2</v>
      </c>
      <c r="C19" s="139">
        <v>0</v>
      </c>
      <c r="D19" s="139">
        <v>0</v>
      </c>
      <c r="E19" s="141">
        <f t="shared" si="0"/>
        <v>2</v>
      </c>
      <c r="F19" s="138">
        <v>38</v>
      </c>
      <c r="G19" s="139">
        <v>64</v>
      </c>
      <c r="H19" s="139">
        <v>55</v>
      </c>
      <c r="I19" s="141">
        <f t="shared" si="1"/>
        <v>157</v>
      </c>
      <c r="J19" s="142">
        <f t="shared" si="2"/>
        <v>159</v>
      </c>
    </row>
    <row r="20" spans="1:10" ht="9.75">
      <c r="A20" s="246" t="s">
        <v>762</v>
      </c>
      <c r="B20" s="143">
        <v>7</v>
      </c>
      <c r="C20" s="144">
        <v>2</v>
      </c>
      <c r="D20" s="144">
        <v>1</v>
      </c>
      <c r="E20" s="145">
        <f t="shared" si="0"/>
        <v>10</v>
      </c>
      <c r="F20" s="143">
        <v>7</v>
      </c>
      <c r="G20" s="144">
        <v>33</v>
      </c>
      <c r="H20" s="144">
        <v>29</v>
      </c>
      <c r="I20" s="145">
        <f t="shared" si="1"/>
        <v>69</v>
      </c>
      <c r="J20" s="146">
        <f t="shared" si="2"/>
        <v>79</v>
      </c>
    </row>
    <row r="21" spans="1:10" ht="9.75">
      <c r="A21" s="245"/>
      <c r="B21" s="138">
        <v>0</v>
      </c>
      <c r="C21" s="139">
        <v>0</v>
      </c>
      <c r="D21" s="139">
        <v>0</v>
      </c>
      <c r="E21" s="141">
        <f t="shared" si="0"/>
        <v>0</v>
      </c>
      <c r="F21" s="138">
        <v>7</v>
      </c>
      <c r="G21" s="139">
        <v>20</v>
      </c>
      <c r="H21" s="139">
        <v>29</v>
      </c>
      <c r="I21" s="141">
        <f t="shared" si="1"/>
        <v>56</v>
      </c>
      <c r="J21" s="142">
        <f t="shared" si="2"/>
        <v>56</v>
      </c>
    </row>
    <row r="22" spans="1:10" ht="9.75">
      <c r="A22" s="246" t="s">
        <v>763</v>
      </c>
      <c r="B22" s="143">
        <v>2</v>
      </c>
      <c r="C22" s="144">
        <v>1</v>
      </c>
      <c r="D22" s="144">
        <v>2</v>
      </c>
      <c r="E22" s="145">
        <f t="shared" si="0"/>
        <v>5</v>
      </c>
      <c r="F22" s="143">
        <v>2</v>
      </c>
      <c r="G22" s="144">
        <v>12</v>
      </c>
      <c r="H22" s="144">
        <v>6</v>
      </c>
      <c r="I22" s="145">
        <f t="shared" si="1"/>
        <v>20</v>
      </c>
      <c r="J22" s="146">
        <f t="shared" si="2"/>
        <v>25</v>
      </c>
    </row>
    <row r="23" spans="1:10" ht="9.75">
      <c r="A23" s="245"/>
      <c r="B23" s="138">
        <v>0</v>
      </c>
      <c r="C23" s="139">
        <v>0</v>
      </c>
      <c r="D23" s="139">
        <v>0</v>
      </c>
      <c r="E23" s="141">
        <f t="shared" si="0"/>
        <v>0</v>
      </c>
      <c r="F23" s="138">
        <v>2</v>
      </c>
      <c r="G23" s="139">
        <v>7</v>
      </c>
      <c r="H23" s="139">
        <v>5</v>
      </c>
      <c r="I23" s="141">
        <f t="shared" si="1"/>
        <v>14</v>
      </c>
      <c r="J23" s="142">
        <f t="shared" si="2"/>
        <v>14</v>
      </c>
    </row>
    <row r="24" spans="1:10" ht="9.75">
      <c r="A24" s="246" t="s">
        <v>764</v>
      </c>
      <c r="B24" s="143">
        <v>0</v>
      </c>
      <c r="C24" s="144">
        <v>0</v>
      </c>
      <c r="D24" s="144">
        <v>0</v>
      </c>
      <c r="E24" s="145">
        <f t="shared" si="0"/>
        <v>0</v>
      </c>
      <c r="F24" s="143">
        <v>1</v>
      </c>
      <c r="G24" s="144">
        <v>4</v>
      </c>
      <c r="H24" s="144">
        <v>5</v>
      </c>
      <c r="I24" s="145">
        <f t="shared" si="1"/>
        <v>10</v>
      </c>
      <c r="J24" s="146">
        <f t="shared" si="2"/>
        <v>10</v>
      </c>
    </row>
    <row r="25" spans="1:10" ht="9.75">
      <c r="A25" s="245"/>
      <c r="B25" s="138">
        <v>0</v>
      </c>
      <c r="C25" s="139">
        <v>0</v>
      </c>
      <c r="D25" s="139">
        <v>0</v>
      </c>
      <c r="E25" s="141">
        <f t="shared" si="0"/>
        <v>0</v>
      </c>
      <c r="F25" s="138">
        <v>1</v>
      </c>
      <c r="G25" s="139">
        <v>3</v>
      </c>
      <c r="H25" s="139">
        <v>5</v>
      </c>
      <c r="I25" s="141">
        <f t="shared" si="1"/>
        <v>9</v>
      </c>
      <c r="J25" s="142">
        <f t="shared" si="2"/>
        <v>9</v>
      </c>
    </row>
    <row r="26" spans="1:10" ht="9.75">
      <c r="A26" s="246" t="s">
        <v>765</v>
      </c>
      <c r="B26" s="143">
        <v>1</v>
      </c>
      <c r="C26" s="144">
        <v>1</v>
      </c>
      <c r="D26" s="144">
        <v>0</v>
      </c>
      <c r="E26" s="145">
        <f t="shared" si="0"/>
        <v>2</v>
      </c>
      <c r="F26" s="143">
        <v>0</v>
      </c>
      <c r="G26" s="144">
        <v>4</v>
      </c>
      <c r="H26" s="144">
        <v>16</v>
      </c>
      <c r="I26" s="145">
        <f t="shared" si="1"/>
        <v>20</v>
      </c>
      <c r="J26" s="146">
        <f t="shared" si="2"/>
        <v>22</v>
      </c>
    </row>
    <row r="27" spans="1:10" ht="10.5" thickBot="1">
      <c r="A27" s="244"/>
      <c r="B27" s="147">
        <v>0</v>
      </c>
      <c r="C27" s="148">
        <v>0</v>
      </c>
      <c r="D27" s="148">
        <v>0</v>
      </c>
      <c r="E27" s="149">
        <f t="shared" si="0"/>
        <v>0</v>
      </c>
      <c r="F27" s="147">
        <v>0</v>
      </c>
      <c r="G27" s="148">
        <v>0</v>
      </c>
      <c r="H27" s="148">
        <v>9</v>
      </c>
      <c r="I27" s="149">
        <f t="shared" si="1"/>
        <v>9</v>
      </c>
      <c r="J27" s="150">
        <f t="shared" si="2"/>
        <v>9</v>
      </c>
    </row>
    <row r="28" spans="1:10" ht="9.75">
      <c r="A28" s="151">
        <v>16</v>
      </c>
      <c r="B28" s="134">
        <f aca="true" t="shared" si="3" ref="B28:D29">B6+B8+B10+B12+B14+B16+B18+B20+B22+B24+B26</f>
        <v>144759</v>
      </c>
      <c r="C28" s="135">
        <f t="shared" si="3"/>
        <v>284793</v>
      </c>
      <c r="D28" s="135">
        <f t="shared" si="3"/>
        <v>1114</v>
      </c>
      <c r="E28" s="136">
        <f t="shared" si="0"/>
        <v>430666</v>
      </c>
      <c r="F28" s="134">
        <f aca="true" t="shared" si="4" ref="F28:H29">F6+F8+F10+F12+F14+F16+F18+F20+F22+F24+F26</f>
        <v>10636</v>
      </c>
      <c r="G28" s="135">
        <f t="shared" si="4"/>
        <v>1567</v>
      </c>
      <c r="H28" s="135">
        <f t="shared" si="4"/>
        <v>79583</v>
      </c>
      <c r="I28" s="136">
        <f t="shared" si="1"/>
        <v>91786</v>
      </c>
      <c r="J28" s="137">
        <f t="shared" si="2"/>
        <v>522452</v>
      </c>
    </row>
    <row r="29" spans="1:10" ht="10.5" thickBot="1">
      <c r="A29" s="152" t="s">
        <v>766</v>
      </c>
      <c r="B29" s="153">
        <f t="shared" si="3"/>
        <v>83889</v>
      </c>
      <c r="C29" s="154">
        <f t="shared" si="3"/>
        <v>214886</v>
      </c>
      <c r="D29" s="154">
        <f t="shared" si="3"/>
        <v>456</v>
      </c>
      <c r="E29" s="155">
        <f t="shared" si="0"/>
        <v>299231</v>
      </c>
      <c r="F29" s="153">
        <f t="shared" si="4"/>
        <v>10542</v>
      </c>
      <c r="G29" s="154">
        <f t="shared" si="4"/>
        <v>437</v>
      </c>
      <c r="H29" s="154">
        <f t="shared" si="4"/>
        <v>79289</v>
      </c>
      <c r="I29" s="155">
        <f t="shared" si="1"/>
        <v>90268</v>
      </c>
      <c r="J29" s="156">
        <f t="shared" si="2"/>
        <v>389499</v>
      </c>
    </row>
    <row r="30" spans="1:10" ht="10.5" thickTop="1">
      <c r="A30" s="247">
        <v>15</v>
      </c>
      <c r="B30" s="157">
        <v>147081</v>
      </c>
      <c r="C30" s="158">
        <v>289914</v>
      </c>
      <c r="D30" s="158">
        <v>1399</v>
      </c>
      <c r="E30" s="159">
        <f t="shared" si="0"/>
        <v>438394</v>
      </c>
      <c r="F30" s="157">
        <v>11229</v>
      </c>
      <c r="G30" s="158">
        <v>2252</v>
      </c>
      <c r="H30" s="158">
        <v>67645</v>
      </c>
      <c r="I30" s="160">
        <f t="shared" si="1"/>
        <v>81126</v>
      </c>
      <c r="J30" s="161">
        <f t="shared" si="2"/>
        <v>519520</v>
      </c>
    </row>
    <row r="31" spans="1:10" ht="10.5" thickBot="1">
      <c r="A31" s="248"/>
      <c r="B31" s="162">
        <v>85282</v>
      </c>
      <c r="C31" s="163">
        <v>216244</v>
      </c>
      <c r="D31" s="163">
        <v>683</v>
      </c>
      <c r="E31" s="164">
        <f t="shared" si="0"/>
        <v>302209</v>
      </c>
      <c r="F31" s="162">
        <v>10900</v>
      </c>
      <c r="G31" s="163">
        <v>1064</v>
      </c>
      <c r="H31" s="163">
        <v>67533</v>
      </c>
      <c r="I31" s="164">
        <f t="shared" si="1"/>
        <v>79497</v>
      </c>
      <c r="J31" s="165">
        <f t="shared" si="2"/>
        <v>381706</v>
      </c>
    </row>
    <row r="32" spans="1:10" ht="9.75">
      <c r="A32" s="249">
        <v>14</v>
      </c>
      <c r="B32" s="134">
        <v>199348</v>
      </c>
      <c r="C32" s="135">
        <v>352435</v>
      </c>
      <c r="D32" s="135">
        <v>3230</v>
      </c>
      <c r="E32" s="136">
        <f t="shared" si="0"/>
        <v>555013</v>
      </c>
      <c r="F32" s="134">
        <v>12052</v>
      </c>
      <c r="G32" s="135">
        <v>332</v>
      </c>
      <c r="H32" s="135">
        <v>57245</v>
      </c>
      <c r="I32" s="136">
        <f t="shared" si="1"/>
        <v>69629</v>
      </c>
      <c r="J32" s="137">
        <f t="shared" si="2"/>
        <v>624642</v>
      </c>
    </row>
    <row r="33" spans="1:10" ht="10.5" thickBot="1">
      <c r="A33" s="248"/>
      <c r="B33" s="162">
        <v>106421</v>
      </c>
      <c r="C33" s="163">
        <v>232667</v>
      </c>
      <c r="D33" s="163">
        <v>863</v>
      </c>
      <c r="E33" s="164">
        <f t="shared" si="0"/>
        <v>339951</v>
      </c>
      <c r="F33" s="162">
        <v>10746</v>
      </c>
      <c r="G33" s="163">
        <v>329</v>
      </c>
      <c r="H33" s="163">
        <v>57233</v>
      </c>
      <c r="I33" s="164">
        <f t="shared" si="1"/>
        <v>68308</v>
      </c>
      <c r="J33" s="165">
        <f t="shared" si="2"/>
        <v>408259</v>
      </c>
    </row>
    <row r="34" spans="1:10" ht="9.75">
      <c r="A34" s="249">
        <v>13</v>
      </c>
      <c r="B34" s="134">
        <v>213832</v>
      </c>
      <c r="C34" s="135">
        <v>383161</v>
      </c>
      <c r="D34" s="135">
        <v>3300</v>
      </c>
      <c r="E34" s="136">
        <f t="shared" si="0"/>
        <v>600293</v>
      </c>
      <c r="F34" s="134">
        <v>12738</v>
      </c>
      <c r="G34" s="135">
        <v>364</v>
      </c>
      <c r="H34" s="135">
        <v>49285</v>
      </c>
      <c r="I34" s="136">
        <f t="shared" si="1"/>
        <v>62387</v>
      </c>
      <c r="J34" s="137">
        <f t="shared" si="2"/>
        <v>662680</v>
      </c>
    </row>
    <row r="35" spans="1:10" ht="10.5" thickBot="1">
      <c r="A35" s="248"/>
      <c r="B35" s="162">
        <v>113991</v>
      </c>
      <c r="C35" s="163">
        <v>252969</v>
      </c>
      <c r="D35" s="163">
        <v>865</v>
      </c>
      <c r="E35" s="164">
        <f t="shared" si="0"/>
        <v>367825</v>
      </c>
      <c r="F35" s="162">
        <v>11292</v>
      </c>
      <c r="G35" s="163">
        <v>360</v>
      </c>
      <c r="H35" s="163">
        <v>49273</v>
      </c>
      <c r="I35" s="164">
        <f t="shared" si="1"/>
        <v>60925</v>
      </c>
      <c r="J35" s="165">
        <f t="shared" si="2"/>
        <v>428750</v>
      </c>
    </row>
    <row r="36" spans="1:10" ht="9.75">
      <c r="A36" s="249">
        <v>12</v>
      </c>
      <c r="B36" s="134">
        <v>216696</v>
      </c>
      <c r="C36" s="135">
        <v>388432</v>
      </c>
      <c r="D36" s="135">
        <v>3334</v>
      </c>
      <c r="E36" s="136">
        <f t="shared" si="0"/>
        <v>608462</v>
      </c>
      <c r="F36" s="134">
        <v>12537</v>
      </c>
      <c r="G36" s="135">
        <v>369</v>
      </c>
      <c r="H36" s="135">
        <v>36449</v>
      </c>
      <c r="I36" s="136">
        <f t="shared" si="1"/>
        <v>49355</v>
      </c>
      <c r="J36" s="137">
        <f t="shared" si="2"/>
        <v>657817</v>
      </c>
    </row>
    <row r="37" spans="1:10" ht="10.5" thickBot="1">
      <c r="A37" s="248"/>
      <c r="B37" s="162">
        <v>115724</v>
      </c>
      <c r="C37" s="163">
        <v>256030</v>
      </c>
      <c r="D37" s="163">
        <v>867</v>
      </c>
      <c r="E37" s="164">
        <f t="shared" si="0"/>
        <v>372621</v>
      </c>
      <c r="F37" s="162">
        <v>11063</v>
      </c>
      <c r="G37" s="163">
        <v>366</v>
      </c>
      <c r="H37" s="163">
        <v>36436</v>
      </c>
      <c r="I37" s="164">
        <f t="shared" si="1"/>
        <v>47865</v>
      </c>
      <c r="J37" s="165">
        <f t="shared" si="2"/>
        <v>420486</v>
      </c>
    </row>
    <row r="38" spans="1:10" ht="9.75">
      <c r="A38" s="249">
        <v>11</v>
      </c>
      <c r="B38" s="134">
        <v>219054</v>
      </c>
      <c r="C38" s="135">
        <v>388422</v>
      </c>
      <c r="D38" s="135">
        <v>3342</v>
      </c>
      <c r="E38" s="136">
        <f aca="true" t="shared" si="5" ref="E38:E69">SUM(B38:D38)</f>
        <v>610818</v>
      </c>
      <c r="F38" s="134">
        <v>12257</v>
      </c>
      <c r="G38" s="135">
        <v>364</v>
      </c>
      <c r="H38" s="135">
        <v>24893</v>
      </c>
      <c r="I38" s="136">
        <f aca="true" t="shared" si="6" ref="I38:I69">SUM(F38:H38)</f>
        <v>37514</v>
      </c>
      <c r="J38" s="137">
        <f aca="true" t="shared" si="7" ref="J38:J69">E38+I38</f>
        <v>648332</v>
      </c>
    </row>
    <row r="39" spans="1:10" ht="10.5" thickBot="1">
      <c r="A39" s="248"/>
      <c r="B39" s="162">
        <v>117152</v>
      </c>
      <c r="C39" s="163">
        <v>254275</v>
      </c>
      <c r="D39" s="163">
        <v>867</v>
      </c>
      <c r="E39" s="164">
        <f t="shared" si="5"/>
        <v>372294</v>
      </c>
      <c r="F39" s="162">
        <v>10766</v>
      </c>
      <c r="G39" s="163">
        <v>361</v>
      </c>
      <c r="H39" s="163">
        <v>24880</v>
      </c>
      <c r="I39" s="164">
        <f t="shared" si="6"/>
        <v>36007</v>
      </c>
      <c r="J39" s="165">
        <f t="shared" si="7"/>
        <v>408301</v>
      </c>
    </row>
    <row r="40" spans="1:10" ht="9.75">
      <c r="A40" s="249">
        <v>10</v>
      </c>
      <c r="B40" s="134">
        <v>230001</v>
      </c>
      <c r="C40" s="135">
        <v>400882</v>
      </c>
      <c r="D40" s="135">
        <v>3387</v>
      </c>
      <c r="E40" s="136">
        <f t="shared" si="5"/>
        <v>634270</v>
      </c>
      <c r="F40" s="134">
        <v>12466</v>
      </c>
      <c r="G40" s="135">
        <v>387</v>
      </c>
      <c r="H40" s="135">
        <v>20668</v>
      </c>
      <c r="I40" s="136">
        <f t="shared" si="6"/>
        <v>33521</v>
      </c>
      <c r="J40" s="137">
        <f t="shared" si="7"/>
        <v>667791</v>
      </c>
    </row>
    <row r="41" spans="1:10" ht="10.5" thickBot="1">
      <c r="A41" s="248"/>
      <c r="B41" s="162">
        <v>123152</v>
      </c>
      <c r="C41" s="163">
        <v>256113</v>
      </c>
      <c r="D41" s="163">
        <v>867</v>
      </c>
      <c r="E41" s="164">
        <f t="shared" si="5"/>
        <v>380132</v>
      </c>
      <c r="F41" s="162">
        <v>10882</v>
      </c>
      <c r="G41" s="163">
        <v>384</v>
      </c>
      <c r="H41" s="163">
        <v>20654</v>
      </c>
      <c r="I41" s="164">
        <f t="shared" si="6"/>
        <v>31920</v>
      </c>
      <c r="J41" s="165">
        <f t="shared" si="7"/>
        <v>412052</v>
      </c>
    </row>
    <row r="42" spans="1:10" ht="9.75">
      <c r="A42" s="249">
        <v>9</v>
      </c>
      <c r="B42" s="134">
        <v>254252</v>
      </c>
      <c r="C42" s="135">
        <v>417783</v>
      </c>
      <c r="D42" s="135">
        <v>3584</v>
      </c>
      <c r="E42" s="136">
        <f t="shared" si="5"/>
        <v>675619</v>
      </c>
      <c r="F42" s="134">
        <v>13300</v>
      </c>
      <c r="G42" s="135">
        <v>428</v>
      </c>
      <c r="H42" s="135">
        <v>21207</v>
      </c>
      <c r="I42" s="136">
        <f t="shared" si="6"/>
        <v>34935</v>
      </c>
      <c r="J42" s="137">
        <f t="shared" si="7"/>
        <v>710554</v>
      </c>
    </row>
    <row r="43" spans="1:10" ht="10.5" thickBot="1">
      <c r="A43" s="248"/>
      <c r="B43" s="162">
        <v>136459</v>
      </c>
      <c r="C43" s="163">
        <v>258323</v>
      </c>
      <c r="D43" s="163">
        <v>898</v>
      </c>
      <c r="E43" s="164">
        <f t="shared" si="5"/>
        <v>395680</v>
      </c>
      <c r="F43" s="162">
        <v>11523</v>
      </c>
      <c r="G43" s="163">
        <v>425</v>
      </c>
      <c r="H43" s="163">
        <v>21193</v>
      </c>
      <c r="I43" s="164">
        <f t="shared" si="6"/>
        <v>33141</v>
      </c>
      <c r="J43" s="165">
        <f t="shared" si="7"/>
        <v>428821</v>
      </c>
    </row>
    <row r="44" spans="1:10" ht="9.75">
      <c r="A44" s="249">
        <v>8</v>
      </c>
      <c r="B44" s="134">
        <v>257665</v>
      </c>
      <c r="C44" s="135">
        <v>404143</v>
      </c>
      <c r="D44" s="135">
        <v>3596</v>
      </c>
      <c r="E44" s="136">
        <f t="shared" si="5"/>
        <v>665404</v>
      </c>
      <c r="F44" s="134">
        <v>12793</v>
      </c>
      <c r="G44" s="135">
        <v>411</v>
      </c>
      <c r="H44" s="135">
        <v>18568</v>
      </c>
      <c r="I44" s="136">
        <f t="shared" si="6"/>
        <v>31772</v>
      </c>
      <c r="J44" s="137">
        <f t="shared" si="7"/>
        <v>697176</v>
      </c>
    </row>
    <row r="45" spans="1:10" ht="10.5" thickBot="1">
      <c r="A45" s="248"/>
      <c r="B45" s="162">
        <v>138387</v>
      </c>
      <c r="C45" s="163">
        <v>242558</v>
      </c>
      <c r="D45" s="163">
        <v>895</v>
      </c>
      <c r="E45" s="164">
        <f t="shared" si="5"/>
        <v>381840</v>
      </c>
      <c r="F45" s="162">
        <v>10998</v>
      </c>
      <c r="G45" s="163">
        <v>408</v>
      </c>
      <c r="H45" s="163">
        <v>18554</v>
      </c>
      <c r="I45" s="164">
        <f t="shared" si="6"/>
        <v>29960</v>
      </c>
      <c r="J45" s="165">
        <f t="shared" si="7"/>
        <v>411800</v>
      </c>
    </row>
    <row r="46" spans="1:10" ht="9.75">
      <c r="A46" s="249">
        <v>7</v>
      </c>
      <c r="B46" s="134">
        <v>260727</v>
      </c>
      <c r="C46" s="135">
        <v>382777</v>
      </c>
      <c r="D46" s="135">
        <v>3565</v>
      </c>
      <c r="E46" s="136">
        <f t="shared" si="5"/>
        <v>647069</v>
      </c>
      <c r="F46" s="134">
        <v>12148</v>
      </c>
      <c r="G46" s="135">
        <v>429</v>
      </c>
      <c r="H46" s="135">
        <v>15294</v>
      </c>
      <c r="I46" s="136">
        <f t="shared" si="6"/>
        <v>27871</v>
      </c>
      <c r="J46" s="137">
        <f t="shared" si="7"/>
        <v>674940</v>
      </c>
    </row>
    <row r="47" spans="1:10" ht="10.5" thickBot="1">
      <c r="A47" s="248"/>
      <c r="B47" s="162">
        <v>140345</v>
      </c>
      <c r="C47" s="163">
        <v>219017</v>
      </c>
      <c r="D47" s="163">
        <v>860</v>
      </c>
      <c r="E47" s="164">
        <f t="shared" si="5"/>
        <v>360222</v>
      </c>
      <c r="F47" s="162">
        <v>10330</v>
      </c>
      <c r="G47" s="163">
        <v>426</v>
      </c>
      <c r="H47" s="163">
        <v>15280</v>
      </c>
      <c r="I47" s="164">
        <f t="shared" si="6"/>
        <v>26036</v>
      </c>
      <c r="J47" s="165">
        <f t="shared" si="7"/>
        <v>386258</v>
      </c>
    </row>
    <row r="48" spans="1:10" ht="9.75">
      <c r="A48" s="249">
        <v>6</v>
      </c>
      <c r="B48" s="134">
        <v>263784</v>
      </c>
      <c r="C48" s="135">
        <v>365083</v>
      </c>
      <c r="D48" s="135">
        <v>3563</v>
      </c>
      <c r="E48" s="136">
        <f t="shared" si="5"/>
        <v>632430</v>
      </c>
      <c r="F48" s="134">
        <v>11523</v>
      </c>
      <c r="G48" s="135">
        <v>421</v>
      </c>
      <c r="H48" s="135">
        <v>12468</v>
      </c>
      <c r="I48" s="136">
        <f t="shared" si="6"/>
        <v>24412</v>
      </c>
      <c r="J48" s="137">
        <f t="shared" si="7"/>
        <v>656842</v>
      </c>
    </row>
    <row r="49" spans="1:10" ht="10.5" thickBot="1">
      <c r="A49" s="248"/>
      <c r="B49" s="162">
        <v>141568</v>
      </c>
      <c r="C49" s="163">
        <v>198296</v>
      </c>
      <c r="D49" s="163">
        <v>852</v>
      </c>
      <c r="E49" s="164">
        <f t="shared" si="5"/>
        <v>340716</v>
      </c>
      <c r="F49" s="162">
        <v>9682</v>
      </c>
      <c r="G49" s="163">
        <v>418</v>
      </c>
      <c r="H49" s="163">
        <v>12454</v>
      </c>
      <c r="I49" s="164">
        <f t="shared" si="6"/>
        <v>22554</v>
      </c>
      <c r="J49" s="165">
        <f t="shared" si="7"/>
        <v>363270</v>
      </c>
    </row>
    <row r="50" spans="1:10" ht="9.75">
      <c r="A50" s="249">
        <v>5</v>
      </c>
      <c r="B50" s="134">
        <v>263988</v>
      </c>
      <c r="C50" s="135">
        <v>346012</v>
      </c>
      <c r="D50" s="135">
        <v>3569</v>
      </c>
      <c r="E50" s="136">
        <f t="shared" si="5"/>
        <v>613569</v>
      </c>
      <c r="F50" s="134">
        <v>10841</v>
      </c>
      <c r="G50" s="135">
        <v>409</v>
      </c>
      <c r="H50" s="135">
        <v>10248</v>
      </c>
      <c r="I50" s="136">
        <f t="shared" si="6"/>
        <v>21498</v>
      </c>
      <c r="J50" s="137">
        <f t="shared" si="7"/>
        <v>635067</v>
      </c>
    </row>
    <row r="51" spans="1:10" ht="10.5" thickBot="1">
      <c r="A51" s="248"/>
      <c r="B51" s="162">
        <v>140818</v>
      </c>
      <c r="C51" s="163">
        <v>177024</v>
      </c>
      <c r="D51" s="163">
        <v>850</v>
      </c>
      <c r="E51" s="164">
        <f t="shared" si="5"/>
        <v>318692</v>
      </c>
      <c r="F51" s="162">
        <v>8976</v>
      </c>
      <c r="G51" s="163">
        <v>406</v>
      </c>
      <c r="H51" s="163">
        <v>10235</v>
      </c>
      <c r="I51" s="164">
        <f t="shared" si="6"/>
        <v>19617</v>
      </c>
      <c r="J51" s="165">
        <f t="shared" si="7"/>
        <v>338309</v>
      </c>
    </row>
    <row r="52" spans="1:10" ht="9.75">
      <c r="A52" s="249">
        <v>4</v>
      </c>
      <c r="B52" s="134">
        <v>265017</v>
      </c>
      <c r="C52" s="135">
        <v>325570</v>
      </c>
      <c r="D52" s="135">
        <v>3555</v>
      </c>
      <c r="E52" s="136">
        <f t="shared" si="5"/>
        <v>594142</v>
      </c>
      <c r="F52" s="134">
        <v>18040</v>
      </c>
      <c r="G52" s="135">
        <v>374</v>
      </c>
      <c r="H52" s="135">
        <v>73</v>
      </c>
      <c r="I52" s="136">
        <f t="shared" si="6"/>
        <v>18487</v>
      </c>
      <c r="J52" s="137">
        <f t="shared" si="7"/>
        <v>612629</v>
      </c>
    </row>
    <row r="53" spans="1:10" ht="10.5" thickBot="1">
      <c r="A53" s="248"/>
      <c r="B53" s="162">
        <v>140735</v>
      </c>
      <c r="C53" s="163">
        <v>155000</v>
      </c>
      <c r="D53" s="163">
        <v>817</v>
      </c>
      <c r="E53" s="164">
        <f t="shared" si="5"/>
        <v>296552</v>
      </c>
      <c r="F53" s="162">
        <v>16123</v>
      </c>
      <c r="G53" s="163">
        <v>370</v>
      </c>
      <c r="H53" s="163">
        <v>59</v>
      </c>
      <c r="I53" s="164">
        <f t="shared" si="6"/>
        <v>16552</v>
      </c>
      <c r="J53" s="165">
        <f t="shared" si="7"/>
        <v>313104</v>
      </c>
    </row>
    <row r="54" spans="1:10" ht="9.75">
      <c r="A54" s="249">
        <v>3</v>
      </c>
      <c r="B54" s="134">
        <v>265276</v>
      </c>
      <c r="C54" s="135">
        <v>305190</v>
      </c>
      <c r="D54" s="135">
        <v>3552</v>
      </c>
      <c r="E54" s="136">
        <f t="shared" si="5"/>
        <v>574018</v>
      </c>
      <c r="F54" s="134">
        <v>15148</v>
      </c>
      <c r="G54" s="135">
        <v>357</v>
      </c>
      <c r="H54" s="135">
        <v>68</v>
      </c>
      <c r="I54" s="136">
        <f t="shared" si="6"/>
        <v>15573</v>
      </c>
      <c r="J54" s="137">
        <f t="shared" si="7"/>
        <v>589591</v>
      </c>
    </row>
    <row r="55" spans="1:10" ht="10.5" thickBot="1">
      <c r="A55" s="248"/>
      <c r="B55" s="162">
        <v>139631</v>
      </c>
      <c r="C55" s="163">
        <v>133303</v>
      </c>
      <c r="D55" s="163">
        <v>789</v>
      </c>
      <c r="E55" s="164">
        <f t="shared" si="5"/>
        <v>273723</v>
      </c>
      <c r="F55" s="162">
        <v>13182</v>
      </c>
      <c r="G55" s="163">
        <v>353</v>
      </c>
      <c r="H55" s="163">
        <v>54</v>
      </c>
      <c r="I55" s="164">
        <f t="shared" si="6"/>
        <v>13589</v>
      </c>
      <c r="J55" s="165">
        <f t="shared" si="7"/>
        <v>287312</v>
      </c>
    </row>
    <row r="56" spans="1:10" ht="9.75">
      <c r="A56" s="249">
        <v>2</v>
      </c>
      <c r="B56" s="134">
        <v>264555</v>
      </c>
      <c r="C56" s="135">
        <v>284789</v>
      </c>
      <c r="D56" s="135">
        <v>3535</v>
      </c>
      <c r="E56" s="136">
        <f t="shared" si="5"/>
        <v>552879</v>
      </c>
      <c r="F56" s="134">
        <v>12585</v>
      </c>
      <c r="G56" s="135">
        <v>331</v>
      </c>
      <c r="H56" s="135">
        <v>54</v>
      </c>
      <c r="I56" s="166">
        <f t="shared" si="6"/>
        <v>12970</v>
      </c>
      <c r="J56" s="137">
        <f t="shared" si="7"/>
        <v>565849</v>
      </c>
    </row>
    <row r="57" spans="1:10" ht="10.5" thickBot="1">
      <c r="A57" s="248"/>
      <c r="B57" s="162">
        <v>137618</v>
      </c>
      <c r="C57" s="163">
        <v>112039</v>
      </c>
      <c r="D57" s="163">
        <v>786</v>
      </c>
      <c r="E57" s="167">
        <f t="shared" si="5"/>
        <v>250443</v>
      </c>
      <c r="F57" s="162">
        <v>10524</v>
      </c>
      <c r="G57" s="163">
        <v>328</v>
      </c>
      <c r="H57" s="163">
        <v>40</v>
      </c>
      <c r="I57" s="164">
        <f t="shared" si="6"/>
        <v>10892</v>
      </c>
      <c r="J57" s="168">
        <f t="shared" si="7"/>
        <v>261335</v>
      </c>
    </row>
    <row r="58" spans="1:10" ht="9.75">
      <c r="A58" s="249" t="s">
        <v>767</v>
      </c>
      <c r="B58" s="134">
        <v>259531</v>
      </c>
      <c r="C58" s="135">
        <v>266547</v>
      </c>
      <c r="D58" s="135">
        <v>3528</v>
      </c>
      <c r="E58" s="136">
        <f t="shared" si="5"/>
        <v>529606</v>
      </c>
      <c r="F58" s="134">
        <v>10052</v>
      </c>
      <c r="G58" s="135">
        <v>286</v>
      </c>
      <c r="H58" s="135">
        <v>63</v>
      </c>
      <c r="I58" s="136">
        <f t="shared" si="6"/>
        <v>10401</v>
      </c>
      <c r="J58" s="137">
        <f t="shared" si="7"/>
        <v>540007</v>
      </c>
    </row>
    <row r="59" spans="1:10" ht="10.5" thickBot="1">
      <c r="A59" s="248"/>
      <c r="B59" s="162">
        <v>131758</v>
      </c>
      <c r="C59" s="163">
        <v>92903</v>
      </c>
      <c r="D59" s="163">
        <v>752</v>
      </c>
      <c r="E59" s="164">
        <f t="shared" si="5"/>
        <v>225413</v>
      </c>
      <c r="F59" s="162">
        <v>7931</v>
      </c>
      <c r="G59" s="163">
        <v>283</v>
      </c>
      <c r="H59" s="163">
        <v>48</v>
      </c>
      <c r="I59" s="164">
        <f t="shared" si="6"/>
        <v>8262</v>
      </c>
      <c r="J59" s="165">
        <f t="shared" si="7"/>
        <v>233675</v>
      </c>
    </row>
    <row r="60" spans="1:10" ht="9.75">
      <c r="A60" s="249">
        <v>63</v>
      </c>
      <c r="B60" s="134">
        <v>252536</v>
      </c>
      <c r="C60" s="135">
        <v>249476</v>
      </c>
      <c r="D60" s="135">
        <v>3487</v>
      </c>
      <c r="E60" s="166">
        <f t="shared" si="5"/>
        <v>505499</v>
      </c>
      <c r="F60" s="134">
        <v>7816</v>
      </c>
      <c r="G60" s="135">
        <v>280</v>
      </c>
      <c r="H60" s="135">
        <v>35</v>
      </c>
      <c r="I60" s="136">
        <f t="shared" si="6"/>
        <v>8131</v>
      </c>
      <c r="J60" s="170">
        <f t="shared" si="7"/>
        <v>513630</v>
      </c>
    </row>
    <row r="61" spans="1:10" ht="10.5" thickBot="1">
      <c r="A61" s="248"/>
      <c r="B61" s="162">
        <v>124235</v>
      </c>
      <c r="C61" s="163">
        <v>75252</v>
      </c>
      <c r="D61" s="163">
        <v>745</v>
      </c>
      <c r="E61" s="164">
        <f t="shared" si="5"/>
        <v>200232</v>
      </c>
      <c r="F61" s="162">
        <v>5671</v>
      </c>
      <c r="G61" s="163">
        <v>277</v>
      </c>
      <c r="H61" s="163">
        <v>20</v>
      </c>
      <c r="I61" s="164">
        <f t="shared" si="6"/>
        <v>5968</v>
      </c>
      <c r="J61" s="165">
        <f t="shared" si="7"/>
        <v>206200</v>
      </c>
    </row>
    <row r="62" spans="1:10" ht="9.75">
      <c r="A62" s="249">
        <v>62</v>
      </c>
      <c r="B62" s="134">
        <v>243347</v>
      </c>
      <c r="C62" s="135">
        <v>234576</v>
      </c>
      <c r="D62" s="135">
        <v>3431</v>
      </c>
      <c r="E62" s="136">
        <f t="shared" si="5"/>
        <v>481354</v>
      </c>
      <c r="F62" s="134">
        <v>6200</v>
      </c>
      <c r="G62" s="135">
        <v>294</v>
      </c>
      <c r="H62" s="135">
        <v>43</v>
      </c>
      <c r="I62" s="136">
        <f t="shared" si="6"/>
        <v>6537</v>
      </c>
      <c r="J62" s="137">
        <f t="shared" si="7"/>
        <v>487891</v>
      </c>
    </row>
    <row r="63" spans="1:10" ht="10.5" thickBot="1">
      <c r="A63" s="248"/>
      <c r="B63" s="162">
        <v>113602</v>
      </c>
      <c r="C63" s="163">
        <v>58735</v>
      </c>
      <c r="D63" s="163">
        <v>658</v>
      </c>
      <c r="E63" s="164">
        <f t="shared" si="5"/>
        <v>172995</v>
      </c>
      <c r="F63" s="162">
        <v>4039</v>
      </c>
      <c r="G63" s="163">
        <v>291</v>
      </c>
      <c r="H63" s="163">
        <v>28</v>
      </c>
      <c r="I63" s="164">
        <f t="shared" si="6"/>
        <v>4358</v>
      </c>
      <c r="J63" s="165">
        <f t="shared" si="7"/>
        <v>177353</v>
      </c>
    </row>
    <row r="64" spans="1:10" ht="9.75">
      <c r="A64" s="249">
        <v>61</v>
      </c>
      <c r="B64" s="134">
        <v>229896</v>
      </c>
      <c r="C64" s="135">
        <v>220342</v>
      </c>
      <c r="D64" s="135">
        <v>2943</v>
      </c>
      <c r="E64" s="136">
        <f t="shared" si="5"/>
        <v>453181</v>
      </c>
      <c r="F64" s="134">
        <v>5293</v>
      </c>
      <c r="G64" s="135">
        <v>272</v>
      </c>
      <c r="H64" s="135">
        <v>156</v>
      </c>
      <c r="I64" s="136">
        <f t="shared" si="6"/>
        <v>5721</v>
      </c>
      <c r="J64" s="137">
        <f t="shared" si="7"/>
        <v>458902</v>
      </c>
    </row>
    <row r="65" spans="1:10" ht="10.5" thickBot="1">
      <c r="A65" s="248"/>
      <c r="B65" s="162">
        <v>101128</v>
      </c>
      <c r="C65" s="163">
        <v>44359</v>
      </c>
      <c r="D65" s="163">
        <v>584</v>
      </c>
      <c r="E65" s="164">
        <f t="shared" si="5"/>
        <v>146071</v>
      </c>
      <c r="F65" s="162">
        <v>3122</v>
      </c>
      <c r="G65" s="163">
        <v>270</v>
      </c>
      <c r="H65" s="163">
        <v>140</v>
      </c>
      <c r="I65" s="164">
        <f t="shared" si="6"/>
        <v>3532</v>
      </c>
      <c r="J65" s="165">
        <f t="shared" si="7"/>
        <v>149603</v>
      </c>
    </row>
    <row r="66" spans="1:10" ht="9.75">
      <c r="A66" s="249">
        <v>60</v>
      </c>
      <c r="B66" s="134">
        <v>216149</v>
      </c>
      <c r="C66" s="135">
        <v>209232</v>
      </c>
      <c r="D66" s="135">
        <v>2947</v>
      </c>
      <c r="E66" s="136">
        <f t="shared" si="5"/>
        <v>428328</v>
      </c>
      <c r="F66" s="134">
        <v>4694</v>
      </c>
      <c r="G66" s="135">
        <v>206</v>
      </c>
      <c r="H66" s="135">
        <v>40</v>
      </c>
      <c r="I66" s="136">
        <f t="shared" si="6"/>
        <v>4940</v>
      </c>
      <c r="J66" s="137">
        <f t="shared" si="7"/>
        <v>433268</v>
      </c>
    </row>
    <row r="67" spans="1:10" ht="10.5" thickBot="1">
      <c r="A67" s="248"/>
      <c r="B67" s="162">
        <v>86237</v>
      </c>
      <c r="C67" s="163">
        <v>31784</v>
      </c>
      <c r="D67" s="163">
        <v>550</v>
      </c>
      <c r="E67" s="164">
        <f t="shared" si="5"/>
        <v>118571</v>
      </c>
      <c r="F67" s="162">
        <v>2493</v>
      </c>
      <c r="G67" s="163">
        <v>204</v>
      </c>
      <c r="H67" s="163">
        <v>24</v>
      </c>
      <c r="I67" s="164">
        <f t="shared" si="6"/>
        <v>2721</v>
      </c>
      <c r="J67" s="165">
        <f t="shared" si="7"/>
        <v>121292</v>
      </c>
    </row>
    <row r="68" spans="1:10" ht="9.75">
      <c r="A68" s="249">
        <v>59</v>
      </c>
      <c r="B68" s="134">
        <v>199909</v>
      </c>
      <c r="C68" s="135">
        <v>201006</v>
      </c>
      <c r="D68" s="135">
        <v>3103</v>
      </c>
      <c r="E68" s="136">
        <f t="shared" si="5"/>
        <v>404018</v>
      </c>
      <c r="F68" s="134">
        <v>4090</v>
      </c>
      <c r="G68" s="135">
        <v>176</v>
      </c>
      <c r="H68" s="135">
        <v>44</v>
      </c>
      <c r="I68" s="136">
        <f t="shared" si="6"/>
        <v>4310</v>
      </c>
      <c r="J68" s="137">
        <f t="shared" si="7"/>
        <v>408328</v>
      </c>
    </row>
    <row r="69" spans="1:10" ht="10.5" thickBot="1">
      <c r="A69" s="248"/>
      <c r="B69" s="162">
        <v>69899</v>
      </c>
      <c r="C69" s="163">
        <v>23093</v>
      </c>
      <c r="D69" s="163">
        <v>709</v>
      </c>
      <c r="E69" s="164">
        <f t="shared" si="5"/>
        <v>93701</v>
      </c>
      <c r="F69" s="162">
        <v>1888</v>
      </c>
      <c r="G69" s="163">
        <v>175</v>
      </c>
      <c r="H69" s="163">
        <v>21</v>
      </c>
      <c r="I69" s="164">
        <f t="shared" si="6"/>
        <v>2084</v>
      </c>
      <c r="J69" s="165">
        <f t="shared" si="7"/>
        <v>95785</v>
      </c>
    </row>
    <row r="70" spans="1:10" ht="9.75">
      <c r="A70" s="249">
        <v>58</v>
      </c>
      <c r="B70" s="134">
        <v>182383</v>
      </c>
      <c r="C70" s="135">
        <v>193657</v>
      </c>
      <c r="D70" s="135">
        <v>3014</v>
      </c>
      <c r="E70" s="136">
        <f>SUM(B70:D70)</f>
        <v>379054</v>
      </c>
      <c r="F70" s="134">
        <v>3585</v>
      </c>
      <c r="G70" s="135">
        <v>136</v>
      </c>
      <c r="H70" s="135">
        <v>39</v>
      </c>
      <c r="I70" s="136">
        <f>SUM(F70:H70)</f>
        <v>3760</v>
      </c>
      <c r="J70" s="137">
        <f>E70+I70</f>
        <v>382814</v>
      </c>
    </row>
    <row r="71" spans="1:10" ht="10.5" thickBot="1">
      <c r="A71" s="250"/>
      <c r="B71" s="153">
        <v>52389</v>
      </c>
      <c r="C71" s="154">
        <v>15841</v>
      </c>
      <c r="D71" s="154">
        <v>634</v>
      </c>
      <c r="E71" s="155">
        <f>SUM(B71:D71)</f>
        <v>68864</v>
      </c>
      <c r="F71" s="153">
        <v>1378</v>
      </c>
      <c r="G71" s="154">
        <v>135</v>
      </c>
      <c r="H71" s="154">
        <v>19</v>
      </c>
      <c r="I71" s="155">
        <f>SUM(F71:H71)</f>
        <v>1532</v>
      </c>
      <c r="J71" s="156">
        <f>E71+I71</f>
        <v>70396</v>
      </c>
    </row>
    <row r="72" spans="1:10" ht="9" customHeight="1" thickTop="1">
      <c r="A72" s="171"/>
      <c r="B72" s="172"/>
      <c r="C72" s="172"/>
      <c r="D72" s="172"/>
      <c r="E72" s="172"/>
      <c r="F72" s="173"/>
      <c r="G72" s="172"/>
      <c r="H72" s="172"/>
      <c r="I72" s="173"/>
      <c r="J72" s="174" t="s">
        <v>768</v>
      </c>
    </row>
    <row r="73" ht="9" customHeight="1">
      <c r="A73" s="175" t="s">
        <v>769</v>
      </c>
    </row>
    <row r="74" ht="9" customHeight="1">
      <c r="A74" s="175" t="s">
        <v>698</v>
      </c>
    </row>
    <row r="75" ht="9" customHeight="1">
      <c r="A75" s="175" t="s">
        <v>699</v>
      </c>
    </row>
    <row r="76" ht="9" customHeight="1">
      <c r="A76" s="175" t="s">
        <v>700</v>
      </c>
    </row>
    <row r="87" ht="9.75"/>
    <row r="88" ht="9.75"/>
    <row r="89" ht="9.75"/>
    <row r="90" ht="9.75"/>
    <row r="91" ht="9.75"/>
  </sheetData>
  <mergeCells count="33">
    <mergeCell ref="A70:A71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0:A21"/>
    <mergeCell ref="A22:A23"/>
    <mergeCell ref="A24:A25"/>
    <mergeCell ref="A26:A27"/>
    <mergeCell ref="A12:A13"/>
    <mergeCell ref="A14:A15"/>
    <mergeCell ref="A16:A17"/>
    <mergeCell ref="A18:A19"/>
    <mergeCell ref="J4:J5"/>
    <mergeCell ref="A6:A7"/>
    <mergeCell ref="A8:A9"/>
    <mergeCell ref="A10:A11"/>
  </mergeCells>
  <printOptions/>
  <pageMargins left="0.75" right="0.75" top="0.79" bottom="0.79" header="0.512" footer="0.51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21" customWidth="1"/>
    <col min="2" max="2" width="6.50390625" style="121" customWidth="1"/>
    <col min="3" max="3" width="6.00390625" style="121" customWidth="1"/>
    <col min="4" max="4" width="5.875" style="121" customWidth="1"/>
    <col min="5" max="5" width="6.00390625" style="121" customWidth="1"/>
    <col min="6" max="6" width="2.50390625" style="121" customWidth="1"/>
    <col min="7" max="7" width="6.50390625" style="121" customWidth="1"/>
    <col min="8" max="8" width="5.875" style="121" customWidth="1"/>
    <col min="9" max="10" width="6.00390625" style="121" customWidth="1"/>
    <col min="11" max="11" width="2.50390625" style="121" customWidth="1"/>
    <col min="12" max="12" width="6.50390625" style="121" customWidth="1"/>
    <col min="13" max="15" width="6.75390625" style="121" bestFit="1" customWidth="1"/>
    <col min="16" max="16384" width="9.00390625" style="121" customWidth="1"/>
  </cols>
  <sheetData>
    <row r="1" ht="18" customHeight="1"/>
    <row r="2" ht="12" customHeight="1">
      <c r="A2" s="120" t="s">
        <v>770</v>
      </c>
    </row>
    <row r="3" ht="10.5" customHeight="1">
      <c r="O3" s="123" t="s">
        <v>771</v>
      </c>
    </row>
    <row r="4" spans="1:15" s="179" customFormat="1" ht="17.25" customHeight="1">
      <c r="A4" s="252" t="s">
        <v>772</v>
      </c>
      <c r="B4" s="252"/>
      <c r="C4" s="177" t="s">
        <v>773</v>
      </c>
      <c r="D4" s="177" t="s">
        <v>774</v>
      </c>
      <c r="E4" s="178" t="s">
        <v>775</v>
      </c>
      <c r="F4" s="252" t="s">
        <v>772</v>
      </c>
      <c r="G4" s="252"/>
      <c r="H4" s="177" t="s">
        <v>773</v>
      </c>
      <c r="I4" s="177" t="s">
        <v>774</v>
      </c>
      <c r="J4" s="177" t="s">
        <v>775</v>
      </c>
      <c r="K4" s="252" t="s">
        <v>772</v>
      </c>
      <c r="L4" s="252"/>
      <c r="M4" s="177" t="s">
        <v>773</v>
      </c>
      <c r="N4" s="177" t="s">
        <v>774</v>
      </c>
      <c r="O4" s="177" t="s">
        <v>775</v>
      </c>
    </row>
    <row r="5" spans="1:15" s="179" customFormat="1" ht="17.25" customHeight="1">
      <c r="A5" s="252" t="s">
        <v>701</v>
      </c>
      <c r="B5" s="252"/>
      <c r="C5" s="180">
        <v>10576</v>
      </c>
      <c r="D5" s="180">
        <v>1168</v>
      </c>
      <c r="E5" s="181">
        <f aca="true" t="shared" si="0" ref="E5:E34">SUM(C5:D5)</f>
        <v>11744</v>
      </c>
      <c r="F5" s="254" t="s">
        <v>776</v>
      </c>
      <c r="G5" s="180" t="s">
        <v>143</v>
      </c>
      <c r="H5" s="180">
        <v>9543</v>
      </c>
      <c r="I5" s="180">
        <v>2285</v>
      </c>
      <c r="J5" s="180">
        <f aca="true" t="shared" si="1" ref="J5:J17">SUM(H5:I5)</f>
        <v>11828</v>
      </c>
      <c r="K5" s="254" t="s">
        <v>777</v>
      </c>
      <c r="L5" s="180" t="s">
        <v>308</v>
      </c>
      <c r="M5" s="180">
        <v>2525</v>
      </c>
      <c r="N5" s="180">
        <v>286</v>
      </c>
      <c r="O5" s="180">
        <f aca="true" t="shared" si="2" ref="O5:O11">SUM(M5:N5)</f>
        <v>2811</v>
      </c>
    </row>
    <row r="6" spans="1:15" s="179" customFormat="1" ht="17.25" customHeight="1">
      <c r="A6" s="252" t="s">
        <v>702</v>
      </c>
      <c r="B6" s="252"/>
      <c r="C6" s="180">
        <v>22512</v>
      </c>
      <c r="D6" s="180">
        <v>7198</v>
      </c>
      <c r="E6" s="181">
        <f t="shared" si="0"/>
        <v>29710</v>
      </c>
      <c r="F6" s="254"/>
      <c r="G6" s="180" t="s">
        <v>276</v>
      </c>
      <c r="H6" s="180">
        <v>3405</v>
      </c>
      <c r="I6" s="180">
        <v>811</v>
      </c>
      <c r="J6" s="180">
        <f t="shared" si="1"/>
        <v>4216</v>
      </c>
      <c r="K6" s="254"/>
      <c r="L6" s="180" t="s">
        <v>703</v>
      </c>
      <c r="M6" s="180">
        <v>1198</v>
      </c>
      <c r="N6" s="180">
        <v>1672</v>
      </c>
      <c r="O6" s="180">
        <f t="shared" si="2"/>
        <v>2870</v>
      </c>
    </row>
    <row r="7" spans="1:15" s="179" customFormat="1" ht="17.25" customHeight="1">
      <c r="A7" s="252" t="s">
        <v>704</v>
      </c>
      <c r="B7" s="252"/>
      <c r="C7" s="180">
        <v>34193</v>
      </c>
      <c r="D7" s="180">
        <v>6547</v>
      </c>
      <c r="E7" s="181">
        <f t="shared" si="0"/>
        <v>40740</v>
      </c>
      <c r="F7" s="254"/>
      <c r="G7" s="180" t="s">
        <v>208</v>
      </c>
      <c r="H7" s="180">
        <v>4163</v>
      </c>
      <c r="I7" s="180">
        <v>923</v>
      </c>
      <c r="J7" s="180">
        <f t="shared" si="1"/>
        <v>5086</v>
      </c>
      <c r="K7" s="254"/>
      <c r="L7" s="180" t="s">
        <v>215</v>
      </c>
      <c r="M7" s="180">
        <v>203</v>
      </c>
      <c r="N7" s="180">
        <v>391</v>
      </c>
      <c r="O7" s="180">
        <f t="shared" si="2"/>
        <v>594</v>
      </c>
    </row>
    <row r="8" spans="1:15" s="179" customFormat="1" ht="17.25" customHeight="1">
      <c r="A8" s="252" t="s">
        <v>705</v>
      </c>
      <c r="B8" s="252"/>
      <c r="C8" s="180">
        <v>27859</v>
      </c>
      <c r="D8" s="180">
        <v>9314</v>
      </c>
      <c r="E8" s="181">
        <f t="shared" si="0"/>
        <v>37173</v>
      </c>
      <c r="F8" s="254"/>
      <c r="G8" s="180" t="s">
        <v>706</v>
      </c>
      <c r="H8" s="180">
        <v>7406</v>
      </c>
      <c r="I8" s="180">
        <v>1478</v>
      </c>
      <c r="J8" s="180">
        <f t="shared" si="1"/>
        <v>8884</v>
      </c>
      <c r="K8" s="254"/>
      <c r="L8" s="180" t="s">
        <v>707</v>
      </c>
      <c r="M8" s="180">
        <v>1072</v>
      </c>
      <c r="N8" s="180">
        <v>711</v>
      </c>
      <c r="O8" s="180">
        <f t="shared" si="2"/>
        <v>1783</v>
      </c>
    </row>
    <row r="9" spans="1:15" s="179" customFormat="1" ht="17.25" customHeight="1">
      <c r="A9" s="254" t="s">
        <v>778</v>
      </c>
      <c r="B9" s="180" t="s">
        <v>708</v>
      </c>
      <c r="C9" s="180">
        <v>28689</v>
      </c>
      <c r="D9" s="180">
        <v>6862</v>
      </c>
      <c r="E9" s="181">
        <f t="shared" si="0"/>
        <v>35551</v>
      </c>
      <c r="F9" s="254"/>
      <c r="G9" s="180" t="s">
        <v>709</v>
      </c>
      <c r="H9" s="180">
        <v>4350</v>
      </c>
      <c r="I9" s="180">
        <v>924</v>
      </c>
      <c r="J9" s="180">
        <f t="shared" si="1"/>
        <v>5274</v>
      </c>
      <c r="K9" s="254"/>
      <c r="L9" s="180" t="s">
        <v>710</v>
      </c>
      <c r="M9" s="180">
        <v>500</v>
      </c>
      <c r="N9" s="180">
        <v>815</v>
      </c>
      <c r="O9" s="180">
        <f t="shared" si="2"/>
        <v>1315</v>
      </c>
    </row>
    <row r="10" spans="1:15" s="179" customFormat="1" ht="17.25" customHeight="1">
      <c r="A10" s="254"/>
      <c r="B10" s="180" t="s">
        <v>711</v>
      </c>
      <c r="C10" s="180">
        <v>18760</v>
      </c>
      <c r="D10" s="180">
        <v>2515</v>
      </c>
      <c r="E10" s="181">
        <f t="shared" si="0"/>
        <v>21275</v>
      </c>
      <c r="F10" s="254"/>
      <c r="G10" s="180" t="s">
        <v>209</v>
      </c>
      <c r="H10" s="180">
        <v>3890</v>
      </c>
      <c r="I10" s="180">
        <v>1072</v>
      </c>
      <c r="J10" s="180">
        <f t="shared" si="1"/>
        <v>4962</v>
      </c>
      <c r="K10" s="254"/>
      <c r="L10" s="180" t="s">
        <v>310</v>
      </c>
      <c r="M10" s="180">
        <v>374</v>
      </c>
      <c r="N10" s="180">
        <v>304</v>
      </c>
      <c r="O10" s="180">
        <f t="shared" si="2"/>
        <v>678</v>
      </c>
    </row>
    <row r="11" spans="1:15" s="179" customFormat="1" ht="17.25" customHeight="1">
      <c r="A11" s="254"/>
      <c r="B11" s="180" t="s">
        <v>712</v>
      </c>
      <c r="C11" s="180">
        <v>26822</v>
      </c>
      <c r="D11" s="180">
        <v>5300</v>
      </c>
      <c r="E11" s="181">
        <f t="shared" si="0"/>
        <v>32122</v>
      </c>
      <c r="F11" s="254"/>
      <c r="G11" s="180" t="s">
        <v>282</v>
      </c>
      <c r="H11" s="180">
        <v>635</v>
      </c>
      <c r="I11" s="180">
        <v>204</v>
      </c>
      <c r="J11" s="180">
        <f t="shared" si="1"/>
        <v>839</v>
      </c>
      <c r="K11" s="254"/>
      <c r="L11" s="180" t="s">
        <v>713</v>
      </c>
      <c r="M11" s="180">
        <v>173</v>
      </c>
      <c r="N11" s="180">
        <v>190</v>
      </c>
      <c r="O11" s="180">
        <f t="shared" si="2"/>
        <v>363</v>
      </c>
    </row>
    <row r="12" spans="1:15" s="179" customFormat="1" ht="17.25" customHeight="1">
      <c r="A12" s="254"/>
      <c r="B12" s="180" t="s">
        <v>84</v>
      </c>
      <c r="C12" s="180">
        <v>6100</v>
      </c>
      <c r="D12" s="180">
        <v>1251</v>
      </c>
      <c r="E12" s="181">
        <f t="shared" si="0"/>
        <v>7351</v>
      </c>
      <c r="F12" s="254"/>
      <c r="G12" s="180" t="s">
        <v>210</v>
      </c>
      <c r="H12" s="180">
        <v>689</v>
      </c>
      <c r="I12" s="180">
        <v>213</v>
      </c>
      <c r="J12" s="180">
        <f t="shared" si="1"/>
        <v>902</v>
      </c>
      <c r="K12" s="254"/>
      <c r="L12" s="177" t="s">
        <v>775</v>
      </c>
      <c r="M12" s="180">
        <f>SUM(M5:M11)</f>
        <v>6045</v>
      </c>
      <c r="N12" s="180">
        <f>SUM(N5:N11)</f>
        <v>4369</v>
      </c>
      <c r="O12" s="180">
        <f>SUM(O5:O11)</f>
        <v>10414</v>
      </c>
    </row>
    <row r="13" spans="1:15" s="179" customFormat="1" ht="17.25" customHeight="1">
      <c r="A13" s="254"/>
      <c r="B13" s="180" t="s">
        <v>183</v>
      </c>
      <c r="C13" s="180">
        <v>12481</v>
      </c>
      <c r="D13" s="180">
        <v>3447</v>
      </c>
      <c r="E13" s="181">
        <f t="shared" si="0"/>
        <v>15928</v>
      </c>
      <c r="F13" s="254"/>
      <c r="G13" s="180" t="s">
        <v>212</v>
      </c>
      <c r="H13" s="180">
        <v>6111</v>
      </c>
      <c r="I13" s="180">
        <v>1338</v>
      </c>
      <c r="J13" s="180">
        <f t="shared" si="1"/>
        <v>7449</v>
      </c>
      <c r="K13" s="254" t="s">
        <v>779</v>
      </c>
      <c r="L13" s="180" t="s">
        <v>188</v>
      </c>
      <c r="M13" s="180">
        <v>4514</v>
      </c>
      <c r="N13" s="180">
        <v>1261</v>
      </c>
      <c r="O13" s="180">
        <f aca="true" t="shared" si="3" ref="O13:O20">SUM(M13:N13)</f>
        <v>5775</v>
      </c>
    </row>
    <row r="14" spans="1:15" s="179" customFormat="1" ht="17.25" customHeight="1">
      <c r="A14" s="254"/>
      <c r="B14" s="180" t="s">
        <v>87</v>
      </c>
      <c r="C14" s="180">
        <v>7046</v>
      </c>
      <c r="D14" s="180">
        <v>1465</v>
      </c>
      <c r="E14" s="181">
        <f t="shared" si="0"/>
        <v>8511</v>
      </c>
      <c r="F14" s="254"/>
      <c r="G14" s="180" t="s">
        <v>213</v>
      </c>
      <c r="H14" s="180">
        <v>4102</v>
      </c>
      <c r="I14" s="180">
        <v>942</v>
      </c>
      <c r="J14" s="180">
        <f t="shared" si="1"/>
        <v>5044</v>
      </c>
      <c r="K14" s="254"/>
      <c r="L14" s="180" t="s">
        <v>714</v>
      </c>
      <c r="M14" s="180">
        <v>776</v>
      </c>
      <c r="N14" s="180">
        <v>236</v>
      </c>
      <c r="O14" s="180">
        <f t="shared" si="3"/>
        <v>1012</v>
      </c>
    </row>
    <row r="15" spans="1:15" s="179" customFormat="1" ht="17.25" customHeight="1">
      <c r="A15" s="254"/>
      <c r="B15" s="180" t="s">
        <v>186</v>
      </c>
      <c r="C15" s="180">
        <v>15150</v>
      </c>
      <c r="D15" s="180">
        <v>2100</v>
      </c>
      <c r="E15" s="181">
        <f t="shared" si="0"/>
        <v>17250</v>
      </c>
      <c r="F15" s="254"/>
      <c r="G15" s="180" t="s">
        <v>289</v>
      </c>
      <c r="H15" s="180">
        <v>926</v>
      </c>
      <c r="I15" s="180">
        <v>202</v>
      </c>
      <c r="J15" s="180">
        <f t="shared" si="1"/>
        <v>1128</v>
      </c>
      <c r="K15" s="254"/>
      <c r="L15" s="180" t="s">
        <v>715</v>
      </c>
      <c r="M15" s="180">
        <v>336</v>
      </c>
      <c r="N15" s="180">
        <v>189</v>
      </c>
      <c r="O15" s="180">
        <f t="shared" si="3"/>
        <v>525</v>
      </c>
    </row>
    <row r="16" spans="1:15" s="179" customFormat="1" ht="17.25" customHeight="1">
      <c r="A16" s="254"/>
      <c r="B16" s="180" t="s">
        <v>716</v>
      </c>
      <c r="C16" s="180">
        <v>12273</v>
      </c>
      <c r="D16" s="180">
        <v>2646</v>
      </c>
      <c r="E16" s="181">
        <f t="shared" si="0"/>
        <v>14919</v>
      </c>
      <c r="F16" s="254"/>
      <c r="G16" s="180" t="s">
        <v>214</v>
      </c>
      <c r="H16" s="180">
        <v>434</v>
      </c>
      <c r="I16" s="180">
        <v>70</v>
      </c>
      <c r="J16" s="180">
        <f t="shared" si="1"/>
        <v>504</v>
      </c>
      <c r="K16" s="254"/>
      <c r="L16" s="180" t="s">
        <v>717</v>
      </c>
      <c r="M16" s="180">
        <v>153</v>
      </c>
      <c r="N16" s="180">
        <v>206</v>
      </c>
      <c r="O16" s="180">
        <f t="shared" si="3"/>
        <v>359</v>
      </c>
    </row>
    <row r="17" spans="1:15" s="179" customFormat="1" ht="17.25" customHeight="1">
      <c r="A17" s="254"/>
      <c r="B17" s="180" t="s">
        <v>718</v>
      </c>
      <c r="C17" s="180">
        <v>12932</v>
      </c>
      <c r="D17" s="180">
        <v>1548</v>
      </c>
      <c r="E17" s="181">
        <f t="shared" si="0"/>
        <v>14480</v>
      </c>
      <c r="F17" s="254"/>
      <c r="G17" s="180" t="s">
        <v>415</v>
      </c>
      <c r="H17" s="180">
        <v>3542</v>
      </c>
      <c r="I17" s="180">
        <v>1016</v>
      </c>
      <c r="J17" s="180">
        <f t="shared" si="1"/>
        <v>4558</v>
      </c>
      <c r="K17" s="254"/>
      <c r="L17" s="180" t="s">
        <v>719</v>
      </c>
      <c r="M17" s="180">
        <v>22</v>
      </c>
      <c r="N17" s="180">
        <v>17</v>
      </c>
      <c r="O17" s="180">
        <f t="shared" si="3"/>
        <v>39</v>
      </c>
    </row>
    <row r="18" spans="1:15" s="179" customFormat="1" ht="17.25" customHeight="1">
      <c r="A18" s="254"/>
      <c r="B18" s="180" t="s">
        <v>192</v>
      </c>
      <c r="C18" s="180">
        <v>5247</v>
      </c>
      <c r="D18" s="180">
        <v>868</v>
      </c>
      <c r="E18" s="181">
        <f t="shared" si="0"/>
        <v>6115</v>
      </c>
      <c r="F18" s="254"/>
      <c r="G18" s="177" t="s">
        <v>775</v>
      </c>
      <c r="H18" s="180">
        <f>SUM(H5:H17)</f>
        <v>49196</v>
      </c>
      <c r="I18" s="180">
        <f>SUM(I5:I17)</f>
        <v>11478</v>
      </c>
      <c r="J18" s="180">
        <f>SUM(J5:J17)</f>
        <v>60674</v>
      </c>
      <c r="K18" s="254"/>
      <c r="L18" s="180" t="s">
        <v>720</v>
      </c>
      <c r="M18" s="180">
        <v>43</v>
      </c>
      <c r="N18" s="180">
        <v>78</v>
      </c>
      <c r="O18" s="180">
        <f t="shared" si="3"/>
        <v>121</v>
      </c>
    </row>
    <row r="19" spans="1:15" s="179" customFormat="1" ht="17.25" customHeight="1">
      <c r="A19" s="254"/>
      <c r="B19" s="180" t="s">
        <v>721</v>
      </c>
      <c r="C19" s="180">
        <v>2921</v>
      </c>
      <c r="D19" s="180">
        <v>623</v>
      </c>
      <c r="E19" s="181">
        <f t="shared" si="0"/>
        <v>3544</v>
      </c>
      <c r="F19" s="254" t="s">
        <v>780</v>
      </c>
      <c r="G19" s="180" t="s">
        <v>722</v>
      </c>
      <c r="H19" s="180">
        <v>16448</v>
      </c>
      <c r="I19" s="180">
        <v>1577</v>
      </c>
      <c r="J19" s="180">
        <f aca="true" t="shared" si="4" ref="J19:J28">SUM(H19:I19)</f>
        <v>18025</v>
      </c>
      <c r="K19" s="254"/>
      <c r="L19" s="180" t="s">
        <v>312</v>
      </c>
      <c r="M19" s="180">
        <v>1567</v>
      </c>
      <c r="N19" s="180">
        <v>686</v>
      </c>
      <c r="O19" s="180">
        <f t="shared" si="3"/>
        <v>2253</v>
      </c>
    </row>
    <row r="20" spans="1:15" s="179" customFormat="1" ht="17.25" customHeight="1">
      <c r="A20" s="254"/>
      <c r="B20" s="180" t="s">
        <v>723</v>
      </c>
      <c r="C20" s="180">
        <v>4732</v>
      </c>
      <c r="D20" s="180">
        <v>1600</v>
      </c>
      <c r="E20" s="181">
        <f t="shared" si="0"/>
        <v>6332</v>
      </c>
      <c r="F20" s="254"/>
      <c r="G20" s="180" t="s">
        <v>263</v>
      </c>
      <c r="H20" s="180">
        <v>9640</v>
      </c>
      <c r="I20" s="180">
        <v>1448</v>
      </c>
      <c r="J20" s="180">
        <f t="shared" si="4"/>
        <v>11088</v>
      </c>
      <c r="K20" s="254"/>
      <c r="L20" s="180" t="s">
        <v>314</v>
      </c>
      <c r="M20" s="180">
        <v>149</v>
      </c>
      <c r="N20" s="180">
        <v>253</v>
      </c>
      <c r="O20" s="180">
        <f t="shared" si="3"/>
        <v>402</v>
      </c>
    </row>
    <row r="21" spans="1:15" s="179" customFormat="1" ht="17.25" customHeight="1">
      <c r="A21" s="254"/>
      <c r="B21" s="180" t="s">
        <v>724</v>
      </c>
      <c r="C21" s="180">
        <v>5646</v>
      </c>
      <c r="D21" s="180">
        <v>702</v>
      </c>
      <c r="E21" s="181">
        <f t="shared" si="0"/>
        <v>6348</v>
      </c>
      <c r="F21" s="254"/>
      <c r="G21" s="180" t="s">
        <v>90</v>
      </c>
      <c r="H21" s="180">
        <v>8375</v>
      </c>
      <c r="I21" s="180">
        <v>2066</v>
      </c>
      <c r="J21" s="180">
        <f t="shared" si="4"/>
        <v>10441</v>
      </c>
      <c r="K21" s="254"/>
      <c r="L21" s="177" t="s">
        <v>775</v>
      </c>
      <c r="M21" s="180">
        <f>SUM(M13:M20)</f>
        <v>7560</v>
      </c>
      <c r="N21" s="180">
        <f>SUM(N13:N20)</f>
        <v>2926</v>
      </c>
      <c r="O21" s="180">
        <f>SUM(O13:O20)</f>
        <v>10486</v>
      </c>
    </row>
    <row r="22" spans="1:15" s="179" customFormat="1" ht="17.25" customHeight="1">
      <c r="A22" s="254"/>
      <c r="B22" s="180" t="s">
        <v>725</v>
      </c>
      <c r="C22" s="180">
        <v>4056</v>
      </c>
      <c r="D22" s="180">
        <v>730</v>
      </c>
      <c r="E22" s="181">
        <f t="shared" si="0"/>
        <v>4786</v>
      </c>
      <c r="F22" s="254"/>
      <c r="G22" s="180" t="s">
        <v>726</v>
      </c>
      <c r="H22" s="180">
        <v>4941</v>
      </c>
      <c r="I22" s="180">
        <v>1280</v>
      </c>
      <c r="J22" s="180">
        <f t="shared" si="4"/>
        <v>6221</v>
      </c>
      <c r="K22" s="254" t="s">
        <v>781</v>
      </c>
      <c r="L22" s="180" t="s">
        <v>727</v>
      </c>
      <c r="M22" s="180">
        <v>10840</v>
      </c>
      <c r="N22" s="180">
        <v>2619</v>
      </c>
      <c r="O22" s="180">
        <f aca="true" t="shared" si="5" ref="O22:O29">SUM(M22:N22)</f>
        <v>13459</v>
      </c>
    </row>
    <row r="23" spans="1:15" s="179" customFormat="1" ht="17.25" customHeight="1">
      <c r="A23" s="254"/>
      <c r="B23" s="180" t="s">
        <v>728</v>
      </c>
      <c r="C23" s="180">
        <v>1394</v>
      </c>
      <c r="D23" s="180">
        <v>594</v>
      </c>
      <c r="E23" s="181">
        <f t="shared" si="0"/>
        <v>1988</v>
      </c>
      <c r="F23" s="254"/>
      <c r="G23" s="180" t="s">
        <v>92</v>
      </c>
      <c r="H23" s="180">
        <v>3481</v>
      </c>
      <c r="I23" s="180">
        <v>255</v>
      </c>
      <c r="J23" s="180">
        <f t="shared" si="4"/>
        <v>3736</v>
      </c>
      <c r="K23" s="254"/>
      <c r="L23" s="180" t="s">
        <v>81</v>
      </c>
      <c r="M23" s="180">
        <v>2434</v>
      </c>
      <c r="N23" s="180">
        <v>642</v>
      </c>
      <c r="O23" s="180">
        <f t="shared" si="5"/>
        <v>3076</v>
      </c>
    </row>
    <row r="24" spans="1:15" s="179" customFormat="1" ht="17.25" customHeight="1">
      <c r="A24" s="254"/>
      <c r="B24" s="180" t="s">
        <v>729</v>
      </c>
      <c r="C24" s="180">
        <v>2121</v>
      </c>
      <c r="D24" s="180">
        <v>517</v>
      </c>
      <c r="E24" s="181">
        <f t="shared" si="0"/>
        <v>2638</v>
      </c>
      <c r="F24" s="254"/>
      <c r="G24" s="180" t="s">
        <v>730</v>
      </c>
      <c r="H24" s="180">
        <v>3146</v>
      </c>
      <c r="I24" s="180">
        <v>461</v>
      </c>
      <c r="J24" s="180">
        <f t="shared" si="4"/>
        <v>3607</v>
      </c>
      <c r="K24" s="254"/>
      <c r="L24" s="180" t="s">
        <v>95</v>
      </c>
      <c r="M24" s="180">
        <v>2318</v>
      </c>
      <c r="N24" s="180">
        <v>343</v>
      </c>
      <c r="O24" s="180">
        <f t="shared" si="5"/>
        <v>2661</v>
      </c>
    </row>
    <row r="25" spans="1:15" s="179" customFormat="1" ht="17.25" customHeight="1">
      <c r="A25" s="254"/>
      <c r="B25" s="180" t="s">
        <v>731</v>
      </c>
      <c r="C25" s="180">
        <v>6126</v>
      </c>
      <c r="D25" s="180">
        <v>1765</v>
      </c>
      <c r="E25" s="181">
        <f t="shared" si="0"/>
        <v>7891</v>
      </c>
      <c r="F25" s="254"/>
      <c r="G25" s="180" t="s">
        <v>732</v>
      </c>
      <c r="H25" s="180">
        <v>4587</v>
      </c>
      <c r="I25" s="180">
        <v>1127</v>
      </c>
      <c r="J25" s="180">
        <f t="shared" si="4"/>
        <v>5714</v>
      </c>
      <c r="K25" s="254"/>
      <c r="L25" s="180" t="s">
        <v>317</v>
      </c>
      <c r="M25" s="180">
        <v>495</v>
      </c>
      <c r="N25" s="180">
        <v>250</v>
      </c>
      <c r="O25" s="180">
        <f t="shared" si="5"/>
        <v>745</v>
      </c>
    </row>
    <row r="26" spans="1:15" s="179" customFormat="1" ht="17.25" customHeight="1">
      <c r="A26" s="254"/>
      <c r="B26" s="180" t="s">
        <v>733</v>
      </c>
      <c r="C26" s="180">
        <v>4788</v>
      </c>
      <c r="D26" s="180">
        <v>1364</v>
      </c>
      <c r="E26" s="181">
        <f t="shared" si="0"/>
        <v>6152</v>
      </c>
      <c r="F26" s="254"/>
      <c r="G26" s="180" t="s">
        <v>291</v>
      </c>
      <c r="H26" s="180">
        <v>3080</v>
      </c>
      <c r="I26" s="180">
        <v>505</v>
      </c>
      <c r="J26" s="180">
        <f t="shared" si="4"/>
        <v>3585</v>
      </c>
      <c r="K26" s="254"/>
      <c r="L26" s="180" t="s">
        <v>320</v>
      </c>
      <c r="M26" s="180">
        <v>1413</v>
      </c>
      <c r="N26" s="180">
        <v>658</v>
      </c>
      <c r="O26" s="180">
        <f t="shared" si="5"/>
        <v>2071</v>
      </c>
    </row>
    <row r="27" spans="1:15" s="179" customFormat="1" ht="17.25" customHeight="1">
      <c r="A27" s="254"/>
      <c r="B27" s="180" t="s">
        <v>734</v>
      </c>
      <c r="C27" s="180">
        <v>1624</v>
      </c>
      <c r="D27" s="180">
        <v>423</v>
      </c>
      <c r="E27" s="181">
        <f t="shared" si="0"/>
        <v>2047</v>
      </c>
      <c r="F27" s="254"/>
      <c r="G27" s="180" t="s">
        <v>735</v>
      </c>
      <c r="H27" s="180">
        <v>4806</v>
      </c>
      <c r="I27" s="180">
        <v>841</v>
      </c>
      <c r="J27" s="180">
        <f t="shared" si="4"/>
        <v>5647</v>
      </c>
      <c r="K27" s="254"/>
      <c r="L27" s="180" t="s">
        <v>196</v>
      </c>
      <c r="M27" s="180">
        <v>1345</v>
      </c>
      <c r="N27" s="180">
        <v>916</v>
      </c>
      <c r="O27" s="180">
        <f t="shared" si="5"/>
        <v>2261</v>
      </c>
    </row>
    <row r="28" spans="1:15" s="179" customFormat="1" ht="17.25" customHeight="1">
      <c r="A28" s="254"/>
      <c r="B28" s="180" t="s">
        <v>736</v>
      </c>
      <c r="C28" s="180">
        <v>3240</v>
      </c>
      <c r="D28" s="180">
        <v>771</v>
      </c>
      <c r="E28" s="181">
        <f t="shared" si="0"/>
        <v>4011</v>
      </c>
      <c r="F28" s="254"/>
      <c r="G28" s="180" t="s">
        <v>295</v>
      </c>
      <c r="H28" s="180">
        <v>5035</v>
      </c>
      <c r="I28" s="180">
        <v>751</v>
      </c>
      <c r="J28" s="180">
        <f t="shared" si="4"/>
        <v>5786</v>
      </c>
      <c r="K28" s="254"/>
      <c r="L28" s="180" t="s">
        <v>323</v>
      </c>
      <c r="M28" s="180">
        <v>663</v>
      </c>
      <c r="N28" s="180">
        <v>220</v>
      </c>
      <c r="O28" s="180">
        <f t="shared" si="5"/>
        <v>883</v>
      </c>
    </row>
    <row r="29" spans="1:15" s="179" customFormat="1" ht="17.25" customHeight="1">
      <c r="A29" s="254"/>
      <c r="B29" s="180" t="s">
        <v>737</v>
      </c>
      <c r="C29" s="180">
        <v>2895</v>
      </c>
      <c r="D29" s="180">
        <v>702</v>
      </c>
      <c r="E29" s="181">
        <f t="shared" si="0"/>
        <v>3597</v>
      </c>
      <c r="F29" s="254"/>
      <c r="G29" s="177" t="s">
        <v>775</v>
      </c>
      <c r="H29" s="180">
        <f>SUM(H19:H28)</f>
        <v>63539</v>
      </c>
      <c r="I29" s="180">
        <f>SUM(I19:I28)</f>
        <v>10311</v>
      </c>
      <c r="J29" s="180">
        <f>SUM(J19:J28)</f>
        <v>73850</v>
      </c>
      <c r="K29" s="254"/>
      <c r="L29" s="180" t="s">
        <v>100</v>
      </c>
      <c r="M29" s="180">
        <v>3310</v>
      </c>
      <c r="N29" s="180">
        <v>521</v>
      </c>
      <c r="O29" s="180">
        <f t="shared" si="5"/>
        <v>3831</v>
      </c>
    </row>
    <row r="30" spans="1:15" s="179" customFormat="1" ht="17.25" customHeight="1">
      <c r="A30" s="254"/>
      <c r="B30" s="180" t="s">
        <v>738</v>
      </c>
      <c r="C30" s="180">
        <v>2623</v>
      </c>
      <c r="D30" s="180">
        <v>580</v>
      </c>
      <c r="E30" s="181">
        <f t="shared" si="0"/>
        <v>3203</v>
      </c>
      <c r="F30" s="254" t="s">
        <v>782</v>
      </c>
      <c r="G30" s="180" t="s">
        <v>249</v>
      </c>
      <c r="H30" s="180">
        <v>10142</v>
      </c>
      <c r="I30" s="180">
        <v>1352</v>
      </c>
      <c r="J30" s="180">
        <f aca="true" t="shared" si="6" ref="J30:J40">SUM(H30:I30)</f>
        <v>11494</v>
      </c>
      <c r="K30" s="254"/>
      <c r="L30" s="177" t="s">
        <v>775</v>
      </c>
      <c r="M30" s="180">
        <f>SUM(M22:M29)</f>
        <v>22818</v>
      </c>
      <c r="N30" s="180">
        <f>SUM(N22:N29)</f>
        <v>6169</v>
      </c>
      <c r="O30" s="180">
        <f>SUM(O22:O29)</f>
        <v>28987</v>
      </c>
    </row>
    <row r="31" spans="1:15" s="179" customFormat="1" ht="17.25" customHeight="1">
      <c r="A31" s="254"/>
      <c r="B31" s="180" t="s">
        <v>739</v>
      </c>
      <c r="C31" s="180">
        <v>3989</v>
      </c>
      <c r="D31" s="180">
        <v>1244</v>
      </c>
      <c r="E31" s="181">
        <f t="shared" si="0"/>
        <v>5233</v>
      </c>
      <c r="F31" s="254"/>
      <c r="G31" s="180" t="s">
        <v>174</v>
      </c>
      <c r="H31" s="180">
        <v>17621</v>
      </c>
      <c r="I31" s="180">
        <v>2590</v>
      </c>
      <c r="J31" s="180">
        <f t="shared" si="6"/>
        <v>20211</v>
      </c>
      <c r="K31" s="252" t="s">
        <v>783</v>
      </c>
      <c r="L31" s="252"/>
      <c r="M31" s="251">
        <f>C35+H18+H29+H41+M12+M21+M30</f>
        <v>430666</v>
      </c>
      <c r="N31" s="251">
        <f>D35+I18+I29+I41+N12+N21+N30</f>
        <v>91786</v>
      </c>
      <c r="O31" s="251">
        <f>E35+J18+J29+J41+O12+O21+O30</f>
        <v>522452</v>
      </c>
    </row>
    <row r="32" spans="1:15" s="179" customFormat="1" ht="17.25" customHeight="1">
      <c r="A32" s="254"/>
      <c r="B32" s="180" t="s">
        <v>207</v>
      </c>
      <c r="C32" s="180">
        <v>3385</v>
      </c>
      <c r="D32" s="180">
        <v>847</v>
      </c>
      <c r="E32" s="181">
        <f t="shared" si="0"/>
        <v>4232</v>
      </c>
      <c r="F32" s="254"/>
      <c r="G32" s="180" t="s">
        <v>77</v>
      </c>
      <c r="H32" s="180">
        <v>15936</v>
      </c>
      <c r="I32" s="180">
        <v>3593</v>
      </c>
      <c r="J32" s="180">
        <f t="shared" si="6"/>
        <v>19529</v>
      </c>
      <c r="K32" s="253"/>
      <c r="L32" s="253"/>
      <c r="M32" s="251"/>
      <c r="N32" s="251"/>
      <c r="O32" s="251"/>
    </row>
    <row r="33" spans="1:15" s="179" customFormat="1" ht="17.25" customHeight="1">
      <c r="A33" s="254"/>
      <c r="B33" s="180" t="s">
        <v>740</v>
      </c>
      <c r="C33" s="180">
        <v>2562</v>
      </c>
      <c r="D33" s="180">
        <v>641</v>
      </c>
      <c r="E33" s="181">
        <f t="shared" si="0"/>
        <v>3203</v>
      </c>
      <c r="F33" s="254"/>
      <c r="G33" s="180" t="s">
        <v>204</v>
      </c>
      <c r="H33" s="180">
        <v>13238</v>
      </c>
      <c r="I33" s="180">
        <v>2133</v>
      </c>
      <c r="J33" s="180">
        <f t="shared" si="6"/>
        <v>15371</v>
      </c>
      <c r="K33" s="252" t="s">
        <v>784</v>
      </c>
      <c r="L33" s="252"/>
      <c r="M33" s="251">
        <f>SUM(C5:C8)+M31</f>
        <v>525806</v>
      </c>
      <c r="N33" s="251">
        <f>SUM(D5:D8)+N31</f>
        <v>116013</v>
      </c>
      <c r="O33" s="251">
        <f>SUM(E5:E8)+O31</f>
        <v>641819</v>
      </c>
    </row>
    <row r="34" spans="1:15" s="179" customFormat="1" ht="17.25" customHeight="1">
      <c r="A34" s="254"/>
      <c r="B34" s="180" t="s">
        <v>409</v>
      </c>
      <c r="C34" s="180">
        <v>1329</v>
      </c>
      <c r="D34" s="180">
        <v>214</v>
      </c>
      <c r="E34" s="181">
        <f t="shared" si="0"/>
        <v>1543</v>
      </c>
      <c r="F34" s="254"/>
      <c r="G34" s="180" t="s">
        <v>206</v>
      </c>
      <c r="H34" s="180">
        <v>8081</v>
      </c>
      <c r="I34" s="180">
        <v>1647</v>
      </c>
      <c r="J34" s="180">
        <f t="shared" si="6"/>
        <v>9728</v>
      </c>
      <c r="K34" s="253"/>
      <c r="L34" s="253"/>
      <c r="M34" s="251"/>
      <c r="N34" s="251"/>
      <c r="O34" s="251"/>
    </row>
    <row r="35" spans="1:15" s="179" customFormat="1" ht="17.25" customHeight="1">
      <c r="A35" s="254"/>
      <c r="B35" s="177" t="s">
        <v>775</v>
      </c>
      <c r="C35" s="180">
        <f>SUM(C9:C34)</f>
        <v>198931</v>
      </c>
      <c r="D35" s="180">
        <f>SUM(D9:D34)</f>
        <v>41319</v>
      </c>
      <c r="E35" s="181">
        <f>SUM(E9:E34)</f>
        <v>240250</v>
      </c>
      <c r="F35" s="254"/>
      <c r="G35" s="180" t="s">
        <v>270</v>
      </c>
      <c r="H35" s="180">
        <v>5840</v>
      </c>
      <c r="I35" s="180">
        <v>1030</v>
      </c>
      <c r="J35" s="180">
        <f t="shared" si="6"/>
        <v>6870</v>
      </c>
      <c r="K35" s="182"/>
      <c r="L35" s="183"/>
      <c r="M35" s="183"/>
      <c r="N35" s="183"/>
      <c r="O35" s="184"/>
    </row>
    <row r="36" spans="1:15" s="179" customFormat="1" ht="17.25" customHeight="1">
      <c r="A36" s="182"/>
      <c r="B36" s="183"/>
      <c r="C36" s="183"/>
      <c r="D36" s="183"/>
      <c r="E36" s="184"/>
      <c r="F36" s="254"/>
      <c r="G36" s="180" t="s">
        <v>200</v>
      </c>
      <c r="H36" s="180">
        <v>3583</v>
      </c>
      <c r="I36" s="180">
        <v>504</v>
      </c>
      <c r="J36" s="180">
        <f t="shared" si="6"/>
        <v>4087</v>
      </c>
      <c r="K36" s="185"/>
      <c r="L36" s="186" t="s">
        <v>785</v>
      </c>
      <c r="M36" s="187"/>
      <c r="N36" s="187"/>
      <c r="O36" s="188"/>
    </row>
    <row r="37" spans="1:15" s="179" customFormat="1" ht="17.25" customHeight="1">
      <c r="A37" s="185"/>
      <c r="B37" s="187"/>
      <c r="C37" s="187"/>
      <c r="D37" s="187"/>
      <c r="E37" s="188"/>
      <c r="F37" s="254"/>
      <c r="G37" s="180" t="s">
        <v>299</v>
      </c>
      <c r="H37" s="180">
        <v>2854</v>
      </c>
      <c r="I37" s="180">
        <v>490</v>
      </c>
      <c r="J37" s="180">
        <f t="shared" si="6"/>
        <v>3344</v>
      </c>
      <c r="K37" s="185"/>
      <c r="L37" s="186" t="s">
        <v>786</v>
      </c>
      <c r="M37" s="187"/>
      <c r="N37" s="187"/>
      <c r="O37" s="188"/>
    </row>
    <row r="38" spans="1:15" s="179" customFormat="1" ht="17.25" customHeight="1">
      <c r="A38" s="185"/>
      <c r="B38" s="187"/>
      <c r="C38" s="187"/>
      <c r="D38" s="187"/>
      <c r="E38" s="188"/>
      <c r="F38" s="254"/>
      <c r="G38" s="180" t="s">
        <v>301</v>
      </c>
      <c r="H38" s="180">
        <v>1313</v>
      </c>
      <c r="I38" s="180">
        <v>219</v>
      </c>
      <c r="J38" s="180">
        <f t="shared" si="6"/>
        <v>1532</v>
      </c>
      <c r="K38" s="185"/>
      <c r="L38" s="187"/>
      <c r="M38" s="187"/>
      <c r="N38" s="187"/>
      <c r="O38" s="188"/>
    </row>
    <row r="39" spans="1:15" s="179" customFormat="1" ht="17.25" customHeight="1">
      <c r="A39" s="185"/>
      <c r="B39" s="187"/>
      <c r="C39" s="187"/>
      <c r="D39" s="187"/>
      <c r="E39" s="188"/>
      <c r="F39" s="254"/>
      <c r="G39" s="180" t="s">
        <v>194</v>
      </c>
      <c r="H39" s="180">
        <v>3118</v>
      </c>
      <c r="I39" s="180">
        <v>934</v>
      </c>
      <c r="J39" s="180">
        <f t="shared" si="6"/>
        <v>4052</v>
      </c>
      <c r="K39" s="185"/>
      <c r="L39" s="187"/>
      <c r="M39" s="187"/>
      <c r="N39" s="187"/>
      <c r="O39" s="188"/>
    </row>
    <row r="40" spans="1:15" s="179" customFormat="1" ht="17.25" customHeight="1">
      <c r="A40" s="185"/>
      <c r="B40" s="187"/>
      <c r="C40" s="187"/>
      <c r="D40" s="187"/>
      <c r="E40" s="188"/>
      <c r="F40" s="254"/>
      <c r="G40" s="180" t="s">
        <v>304</v>
      </c>
      <c r="H40" s="180">
        <v>851</v>
      </c>
      <c r="I40" s="180">
        <v>722</v>
      </c>
      <c r="J40" s="180">
        <f t="shared" si="6"/>
        <v>1573</v>
      </c>
      <c r="K40" s="185"/>
      <c r="L40" s="187"/>
      <c r="M40" s="187"/>
      <c r="N40" s="187"/>
      <c r="O40" s="188"/>
    </row>
    <row r="41" spans="1:15" s="179" customFormat="1" ht="17.25" customHeight="1">
      <c r="A41" s="189"/>
      <c r="B41" s="190"/>
      <c r="C41" s="190"/>
      <c r="D41" s="190"/>
      <c r="E41" s="191"/>
      <c r="F41" s="254"/>
      <c r="G41" s="177" t="s">
        <v>775</v>
      </c>
      <c r="H41" s="180">
        <f>SUM(H30:H40)</f>
        <v>82577</v>
      </c>
      <c r="I41" s="180">
        <f>SUM(I30:I40)</f>
        <v>15214</v>
      </c>
      <c r="J41" s="180">
        <f>SUM(J30:J40)</f>
        <v>97791</v>
      </c>
      <c r="K41" s="189"/>
      <c r="L41" s="190"/>
      <c r="M41" s="190"/>
      <c r="N41" s="190"/>
      <c r="O41" s="191"/>
    </row>
    <row r="42" s="179" customFormat="1" ht="17.25" customHeight="1">
      <c r="A42" s="192" t="s">
        <v>768</v>
      </c>
    </row>
    <row r="43" s="179" customFormat="1" ht="10.5"/>
    <row r="44" s="179" customFormat="1" ht="10.5"/>
    <row r="45" s="179" customFormat="1" ht="10.5"/>
  </sheetData>
  <mergeCells count="22">
    <mergeCell ref="K13:K21"/>
    <mergeCell ref="K22:K30"/>
    <mergeCell ref="A4:B4"/>
    <mergeCell ref="A5:B5"/>
    <mergeCell ref="A6:B6"/>
    <mergeCell ref="A7:B7"/>
    <mergeCell ref="K31:L32"/>
    <mergeCell ref="K33:L34"/>
    <mergeCell ref="A8:B8"/>
    <mergeCell ref="F4:G4"/>
    <mergeCell ref="K4:L4"/>
    <mergeCell ref="A9:A35"/>
    <mergeCell ref="F5:F18"/>
    <mergeCell ref="F19:F29"/>
    <mergeCell ref="F30:F41"/>
    <mergeCell ref="K5:K12"/>
    <mergeCell ref="M31:M32"/>
    <mergeCell ref="N31:N32"/>
    <mergeCell ref="O31:O32"/>
    <mergeCell ref="M33:M34"/>
    <mergeCell ref="N33:N34"/>
    <mergeCell ref="O33:O34"/>
  </mergeCells>
  <printOptions/>
  <pageMargins left="0.61" right="0.7" top="0.77" bottom="0.79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95"/>
  <sheetViews>
    <sheetView workbookViewId="0" topLeftCell="A1">
      <pane xSplit="1" ySplit="5" topLeftCell="B6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6" sqref="B6"/>
    </sheetView>
  </sheetViews>
  <sheetFormatPr defaultColWidth="9.00390625" defaultRowHeight="13.5"/>
  <cols>
    <col min="1" max="1" width="7.125" style="196" bestFit="1" customWidth="1"/>
    <col min="2" max="3" width="5.625" style="196" customWidth="1"/>
    <col min="4" max="27" width="5.125" style="196" customWidth="1"/>
    <col min="28" max="29" width="6.125" style="196" customWidth="1"/>
    <col min="30" max="16384" width="9.00390625" style="196" customWidth="1"/>
  </cols>
  <sheetData>
    <row r="1" s="121" customFormat="1" ht="17.25" customHeight="1"/>
    <row r="2" s="121" customFormat="1" ht="12" customHeight="1">
      <c r="A2" s="120" t="s">
        <v>787</v>
      </c>
    </row>
    <row r="3" spans="15:29" s="121" customFormat="1" ht="10.5" customHeight="1" thickBot="1">
      <c r="O3" s="123"/>
      <c r="AC3" s="123" t="s">
        <v>788</v>
      </c>
    </row>
    <row r="4" spans="1:29" ht="15" customHeight="1">
      <c r="A4" s="193" t="s">
        <v>744</v>
      </c>
      <c r="B4" s="194" t="s">
        <v>789</v>
      </c>
      <c r="C4" s="194"/>
      <c r="D4" s="194" t="s">
        <v>790</v>
      </c>
      <c r="E4" s="194"/>
      <c r="F4" s="194" t="s">
        <v>791</v>
      </c>
      <c r="G4" s="194"/>
      <c r="H4" s="194" t="s">
        <v>792</v>
      </c>
      <c r="I4" s="194"/>
      <c r="J4" s="194" t="s">
        <v>793</v>
      </c>
      <c r="K4" s="194"/>
      <c r="L4" s="194" t="s">
        <v>794</v>
      </c>
      <c r="M4" s="194"/>
      <c r="N4" s="194" t="s">
        <v>795</v>
      </c>
      <c r="O4" s="194"/>
      <c r="P4" s="194" t="s">
        <v>796</v>
      </c>
      <c r="Q4" s="194"/>
      <c r="R4" s="194" t="s">
        <v>797</v>
      </c>
      <c r="S4" s="194"/>
      <c r="T4" s="194" t="s">
        <v>798</v>
      </c>
      <c r="U4" s="194"/>
      <c r="V4" s="194" t="s">
        <v>799</v>
      </c>
      <c r="W4" s="194"/>
      <c r="X4" s="194" t="s">
        <v>800</v>
      </c>
      <c r="Y4" s="194"/>
      <c r="Z4" s="194" t="s">
        <v>801</v>
      </c>
      <c r="AA4" s="194"/>
      <c r="AB4" s="194" t="s">
        <v>802</v>
      </c>
      <c r="AC4" s="195"/>
    </row>
    <row r="5" spans="1:29" ht="15" customHeight="1">
      <c r="A5" s="200" t="s">
        <v>803</v>
      </c>
      <c r="B5" s="201" t="s">
        <v>773</v>
      </c>
      <c r="C5" s="202" t="s">
        <v>774</v>
      </c>
      <c r="D5" s="201" t="s">
        <v>773</v>
      </c>
      <c r="E5" s="202" t="s">
        <v>774</v>
      </c>
      <c r="F5" s="201" t="s">
        <v>773</v>
      </c>
      <c r="G5" s="202" t="s">
        <v>774</v>
      </c>
      <c r="H5" s="201" t="s">
        <v>773</v>
      </c>
      <c r="I5" s="202" t="s">
        <v>774</v>
      </c>
      <c r="J5" s="201" t="s">
        <v>773</v>
      </c>
      <c r="K5" s="202" t="s">
        <v>774</v>
      </c>
      <c r="L5" s="201" t="s">
        <v>773</v>
      </c>
      <c r="M5" s="202" t="s">
        <v>774</v>
      </c>
      <c r="N5" s="201" t="s">
        <v>773</v>
      </c>
      <c r="O5" s="202" t="s">
        <v>774</v>
      </c>
      <c r="P5" s="201" t="s">
        <v>773</v>
      </c>
      <c r="Q5" s="202" t="s">
        <v>774</v>
      </c>
      <c r="R5" s="201" t="s">
        <v>773</v>
      </c>
      <c r="S5" s="202" t="s">
        <v>774</v>
      </c>
      <c r="T5" s="201" t="s">
        <v>773</v>
      </c>
      <c r="U5" s="202" t="s">
        <v>774</v>
      </c>
      <c r="V5" s="201" t="s">
        <v>773</v>
      </c>
      <c r="W5" s="202" t="s">
        <v>774</v>
      </c>
      <c r="X5" s="201" t="s">
        <v>773</v>
      </c>
      <c r="Y5" s="202" t="s">
        <v>774</v>
      </c>
      <c r="Z5" s="201" t="s">
        <v>773</v>
      </c>
      <c r="AA5" s="202" t="s">
        <v>774</v>
      </c>
      <c r="AB5" s="201" t="s">
        <v>773</v>
      </c>
      <c r="AC5" s="203" t="s">
        <v>774</v>
      </c>
    </row>
    <row r="6" spans="1:29" ht="15" customHeight="1">
      <c r="A6" s="204" t="s">
        <v>804</v>
      </c>
      <c r="B6" s="205">
        <v>9100</v>
      </c>
      <c r="C6" s="206">
        <v>894</v>
      </c>
      <c r="D6" s="205">
        <v>1041</v>
      </c>
      <c r="E6" s="206">
        <v>73</v>
      </c>
      <c r="F6" s="205">
        <v>286</v>
      </c>
      <c r="G6" s="206">
        <v>63</v>
      </c>
      <c r="H6" s="205">
        <v>98</v>
      </c>
      <c r="I6" s="206">
        <v>71</v>
      </c>
      <c r="J6" s="205">
        <v>33</v>
      </c>
      <c r="K6" s="206">
        <v>21</v>
      </c>
      <c r="L6" s="205">
        <v>10</v>
      </c>
      <c r="M6" s="206">
        <v>25</v>
      </c>
      <c r="N6" s="205">
        <v>4</v>
      </c>
      <c r="O6" s="206">
        <v>11</v>
      </c>
      <c r="P6" s="205">
        <v>4</v>
      </c>
      <c r="Q6" s="206">
        <v>6</v>
      </c>
      <c r="R6" s="205">
        <v>0</v>
      </c>
      <c r="S6" s="206">
        <v>2</v>
      </c>
      <c r="T6" s="205">
        <v>0</v>
      </c>
      <c r="U6" s="206">
        <v>0</v>
      </c>
      <c r="V6" s="205">
        <v>0</v>
      </c>
      <c r="W6" s="206">
        <v>0</v>
      </c>
      <c r="X6" s="205">
        <v>0</v>
      </c>
      <c r="Y6" s="206">
        <v>2</v>
      </c>
      <c r="Z6" s="205">
        <v>0</v>
      </c>
      <c r="AA6" s="206">
        <v>0</v>
      </c>
      <c r="AB6" s="207">
        <f aca="true" t="shared" si="0" ref="AB6:AB37">B6+D6+F6+H6+J6+L6+N6+P6+R6+T6+V6+X6+Z6</f>
        <v>10576</v>
      </c>
      <c r="AC6" s="208">
        <f aca="true" t="shared" si="1" ref="AC6:AC37">C6+E6+G6+I6+K6+M6+O6+Q6+S6+U6+W6+Y6+AA6</f>
        <v>1168</v>
      </c>
    </row>
    <row r="7" spans="1:29" ht="15" customHeight="1">
      <c r="A7" s="209" t="s">
        <v>805</v>
      </c>
      <c r="B7" s="210">
        <v>20054</v>
      </c>
      <c r="C7" s="211">
        <v>6187</v>
      </c>
      <c r="D7" s="210">
        <v>1927</v>
      </c>
      <c r="E7" s="211">
        <v>459</v>
      </c>
      <c r="F7" s="210">
        <v>336</v>
      </c>
      <c r="G7" s="211">
        <v>237</v>
      </c>
      <c r="H7" s="210">
        <v>158</v>
      </c>
      <c r="I7" s="211">
        <v>172</v>
      </c>
      <c r="J7" s="210">
        <v>11</v>
      </c>
      <c r="K7" s="211">
        <v>67</v>
      </c>
      <c r="L7" s="210">
        <v>20</v>
      </c>
      <c r="M7" s="211">
        <v>45</v>
      </c>
      <c r="N7" s="210">
        <v>6</v>
      </c>
      <c r="O7" s="211">
        <v>11</v>
      </c>
      <c r="P7" s="210">
        <v>0</v>
      </c>
      <c r="Q7" s="211">
        <v>14</v>
      </c>
      <c r="R7" s="210">
        <v>0</v>
      </c>
      <c r="S7" s="211">
        <v>4</v>
      </c>
      <c r="T7" s="210">
        <v>0</v>
      </c>
      <c r="U7" s="211">
        <v>1</v>
      </c>
      <c r="V7" s="210">
        <v>0</v>
      </c>
      <c r="W7" s="211">
        <v>0</v>
      </c>
      <c r="X7" s="210">
        <v>0</v>
      </c>
      <c r="Y7" s="211">
        <v>1</v>
      </c>
      <c r="Z7" s="210">
        <v>0</v>
      </c>
      <c r="AA7" s="211">
        <v>0</v>
      </c>
      <c r="AB7" s="212">
        <f t="shared" si="0"/>
        <v>22512</v>
      </c>
      <c r="AC7" s="213">
        <f t="shared" si="1"/>
        <v>7198</v>
      </c>
    </row>
    <row r="8" spans="1:29" ht="15" customHeight="1">
      <c r="A8" s="209" t="s">
        <v>806</v>
      </c>
      <c r="B8" s="210">
        <v>30387</v>
      </c>
      <c r="C8" s="211">
        <v>5365</v>
      </c>
      <c r="D8" s="210">
        <v>3202</v>
      </c>
      <c r="E8" s="211">
        <v>330</v>
      </c>
      <c r="F8" s="210">
        <v>503</v>
      </c>
      <c r="G8" s="211">
        <v>362</v>
      </c>
      <c r="H8" s="210">
        <v>67</v>
      </c>
      <c r="I8" s="211">
        <v>235</v>
      </c>
      <c r="J8" s="210">
        <v>20</v>
      </c>
      <c r="K8" s="211">
        <v>106</v>
      </c>
      <c r="L8" s="210">
        <v>14</v>
      </c>
      <c r="M8" s="211">
        <v>78</v>
      </c>
      <c r="N8" s="210">
        <v>0</v>
      </c>
      <c r="O8" s="211">
        <v>43</v>
      </c>
      <c r="P8" s="210">
        <v>0</v>
      </c>
      <c r="Q8" s="211">
        <v>17</v>
      </c>
      <c r="R8" s="210">
        <v>0</v>
      </c>
      <c r="S8" s="211">
        <v>8</v>
      </c>
      <c r="T8" s="210">
        <v>0</v>
      </c>
      <c r="U8" s="211">
        <v>1</v>
      </c>
      <c r="V8" s="210">
        <v>0</v>
      </c>
      <c r="W8" s="211">
        <v>0</v>
      </c>
      <c r="X8" s="210">
        <v>0</v>
      </c>
      <c r="Y8" s="211">
        <v>2</v>
      </c>
      <c r="Z8" s="210">
        <v>0</v>
      </c>
      <c r="AA8" s="211">
        <v>0</v>
      </c>
      <c r="AB8" s="212">
        <f t="shared" si="0"/>
        <v>34193</v>
      </c>
      <c r="AC8" s="213">
        <f t="shared" si="1"/>
        <v>6547</v>
      </c>
    </row>
    <row r="9" spans="1:29" ht="15" customHeight="1">
      <c r="A9" s="209" t="s">
        <v>807</v>
      </c>
      <c r="B9" s="210">
        <v>25793</v>
      </c>
      <c r="C9" s="211">
        <v>5802</v>
      </c>
      <c r="D9" s="210">
        <v>2088</v>
      </c>
      <c r="E9" s="211">
        <v>325</v>
      </c>
      <c r="F9" s="210">
        <v>422</v>
      </c>
      <c r="G9" s="211">
        <v>340</v>
      </c>
      <c r="H9" s="210">
        <v>256</v>
      </c>
      <c r="I9" s="211">
        <v>214</v>
      </c>
      <c r="J9" s="210">
        <v>80</v>
      </c>
      <c r="K9" s="211">
        <v>86</v>
      </c>
      <c r="L9" s="210">
        <v>40</v>
      </c>
      <c r="M9" s="211">
        <v>58</v>
      </c>
      <c r="N9" s="210">
        <v>10</v>
      </c>
      <c r="O9" s="211">
        <v>21</v>
      </c>
      <c r="P9" s="210">
        <v>0</v>
      </c>
      <c r="Q9" s="211">
        <v>10</v>
      </c>
      <c r="R9" s="210">
        <v>0</v>
      </c>
      <c r="S9" s="211">
        <v>4</v>
      </c>
      <c r="T9" s="210">
        <v>0</v>
      </c>
      <c r="U9" s="211">
        <v>2</v>
      </c>
      <c r="V9" s="210">
        <v>0</v>
      </c>
      <c r="W9" s="211">
        <v>0</v>
      </c>
      <c r="X9" s="210">
        <v>0</v>
      </c>
      <c r="Y9" s="211">
        <v>0</v>
      </c>
      <c r="Z9" s="210">
        <v>0</v>
      </c>
      <c r="AA9" s="211">
        <v>0</v>
      </c>
      <c r="AB9" s="212">
        <f t="shared" si="0"/>
        <v>28689</v>
      </c>
      <c r="AC9" s="213">
        <f t="shared" si="1"/>
        <v>6862</v>
      </c>
    </row>
    <row r="10" spans="1:29" ht="15" customHeight="1">
      <c r="A10" s="214" t="s">
        <v>808</v>
      </c>
      <c r="B10" s="215">
        <v>16798</v>
      </c>
      <c r="C10" s="216">
        <v>2015</v>
      </c>
      <c r="D10" s="215">
        <v>1532</v>
      </c>
      <c r="E10" s="216">
        <v>123</v>
      </c>
      <c r="F10" s="215">
        <v>251</v>
      </c>
      <c r="G10" s="216">
        <v>154</v>
      </c>
      <c r="H10" s="215">
        <v>111</v>
      </c>
      <c r="I10" s="216">
        <v>110</v>
      </c>
      <c r="J10" s="215">
        <v>35</v>
      </c>
      <c r="K10" s="216">
        <v>45</v>
      </c>
      <c r="L10" s="215">
        <v>21</v>
      </c>
      <c r="M10" s="216">
        <v>39</v>
      </c>
      <c r="N10" s="215">
        <v>11</v>
      </c>
      <c r="O10" s="216">
        <v>18</v>
      </c>
      <c r="P10" s="215">
        <v>1</v>
      </c>
      <c r="Q10" s="216">
        <v>10</v>
      </c>
      <c r="R10" s="215">
        <v>0</v>
      </c>
      <c r="S10" s="216">
        <v>0</v>
      </c>
      <c r="T10" s="215">
        <v>0</v>
      </c>
      <c r="U10" s="216">
        <v>0</v>
      </c>
      <c r="V10" s="215">
        <v>0</v>
      </c>
      <c r="W10" s="216">
        <v>1</v>
      </c>
      <c r="X10" s="215">
        <v>0</v>
      </c>
      <c r="Y10" s="216">
        <v>0</v>
      </c>
      <c r="Z10" s="215">
        <v>0</v>
      </c>
      <c r="AA10" s="216">
        <v>0</v>
      </c>
      <c r="AB10" s="217">
        <f t="shared" si="0"/>
        <v>18760</v>
      </c>
      <c r="AC10" s="218">
        <f t="shared" si="1"/>
        <v>2515</v>
      </c>
    </row>
    <row r="11" spans="1:29" ht="15" customHeight="1">
      <c r="A11" s="204" t="s">
        <v>809</v>
      </c>
      <c r="B11" s="205">
        <v>14860</v>
      </c>
      <c r="C11" s="206">
        <v>1070</v>
      </c>
      <c r="D11" s="205">
        <v>1387</v>
      </c>
      <c r="E11" s="206">
        <v>118</v>
      </c>
      <c r="F11" s="205">
        <v>143</v>
      </c>
      <c r="G11" s="206">
        <v>194</v>
      </c>
      <c r="H11" s="205">
        <v>40</v>
      </c>
      <c r="I11" s="206">
        <v>122</v>
      </c>
      <c r="J11" s="205">
        <v>15</v>
      </c>
      <c r="K11" s="206">
        <v>36</v>
      </c>
      <c r="L11" s="205">
        <v>2</v>
      </c>
      <c r="M11" s="206">
        <v>22</v>
      </c>
      <c r="N11" s="205">
        <v>1</v>
      </c>
      <c r="O11" s="206">
        <v>8</v>
      </c>
      <c r="P11" s="205">
        <v>0</v>
      </c>
      <c r="Q11" s="206">
        <v>4</v>
      </c>
      <c r="R11" s="205">
        <v>0</v>
      </c>
      <c r="S11" s="206">
        <v>2</v>
      </c>
      <c r="T11" s="205">
        <v>0</v>
      </c>
      <c r="U11" s="206">
        <v>0</v>
      </c>
      <c r="V11" s="205">
        <v>0</v>
      </c>
      <c r="W11" s="206">
        <v>0</v>
      </c>
      <c r="X11" s="205">
        <v>0</v>
      </c>
      <c r="Y11" s="206">
        <v>1</v>
      </c>
      <c r="Z11" s="205">
        <v>0</v>
      </c>
      <c r="AA11" s="206">
        <v>0</v>
      </c>
      <c r="AB11" s="207">
        <f t="shared" si="0"/>
        <v>16448</v>
      </c>
      <c r="AC11" s="208">
        <f t="shared" si="1"/>
        <v>1577</v>
      </c>
    </row>
    <row r="12" spans="1:29" ht="15" customHeight="1">
      <c r="A12" s="209" t="s">
        <v>810</v>
      </c>
      <c r="B12" s="210">
        <v>23918</v>
      </c>
      <c r="C12" s="211">
        <v>4291</v>
      </c>
      <c r="D12" s="210">
        <v>2296</v>
      </c>
      <c r="E12" s="211">
        <v>335</v>
      </c>
      <c r="F12" s="210">
        <v>367</v>
      </c>
      <c r="G12" s="211">
        <v>258</v>
      </c>
      <c r="H12" s="210">
        <v>157</v>
      </c>
      <c r="I12" s="211">
        <v>241</v>
      </c>
      <c r="J12" s="210">
        <v>43</v>
      </c>
      <c r="K12" s="211">
        <v>79</v>
      </c>
      <c r="L12" s="210">
        <v>26</v>
      </c>
      <c r="M12" s="211">
        <v>50</v>
      </c>
      <c r="N12" s="210">
        <v>12</v>
      </c>
      <c r="O12" s="211">
        <v>27</v>
      </c>
      <c r="P12" s="210">
        <v>3</v>
      </c>
      <c r="Q12" s="211">
        <v>11</v>
      </c>
      <c r="R12" s="210">
        <v>0</v>
      </c>
      <c r="S12" s="211">
        <v>3</v>
      </c>
      <c r="T12" s="210">
        <v>0</v>
      </c>
      <c r="U12" s="211">
        <v>2</v>
      </c>
      <c r="V12" s="210">
        <v>0</v>
      </c>
      <c r="W12" s="211">
        <v>0</v>
      </c>
      <c r="X12" s="210">
        <v>0</v>
      </c>
      <c r="Y12" s="211">
        <v>3</v>
      </c>
      <c r="Z12" s="210">
        <v>0</v>
      </c>
      <c r="AA12" s="211">
        <v>0</v>
      </c>
      <c r="AB12" s="212">
        <f t="shared" si="0"/>
        <v>26822</v>
      </c>
      <c r="AC12" s="213">
        <f t="shared" si="1"/>
        <v>5300</v>
      </c>
    </row>
    <row r="13" spans="1:29" ht="15" customHeight="1">
      <c r="A13" s="209" t="s">
        <v>811</v>
      </c>
      <c r="B13" s="210">
        <v>9825</v>
      </c>
      <c r="C13" s="211">
        <v>2263</v>
      </c>
      <c r="D13" s="210">
        <v>845</v>
      </c>
      <c r="E13" s="211">
        <v>121</v>
      </c>
      <c r="F13" s="210">
        <v>114</v>
      </c>
      <c r="G13" s="211">
        <v>96</v>
      </c>
      <c r="H13" s="210">
        <v>43</v>
      </c>
      <c r="I13" s="211">
        <v>79</v>
      </c>
      <c r="J13" s="210">
        <v>5</v>
      </c>
      <c r="K13" s="211">
        <v>27</v>
      </c>
      <c r="L13" s="210">
        <v>7</v>
      </c>
      <c r="M13" s="211">
        <v>22</v>
      </c>
      <c r="N13" s="210">
        <v>1</v>
      </c>
      <c r="O13" s="211">
        <v>8</v>
      </c>
      <c r="P13" s="210">
        <v>0</v>
      </c>
      <c r="Q13" s="211">
        <v>2</v>
      </c>
      <c r="R13" s="210">
        <v>0</v>
      </c>
      <c r="S13" s="211">
        <v>1</v>
      </c>
      <c r="T13" s="210">
        <v>0</v>
      </c>
      <c r="U13" s="211">
        <v>0</v>
      </c>
      <c r="V13" s="210">
        <v>0</v>
      </c>
      <c r="W13" s="211">
        <v>0</v>
      </c>
      <c r="X13" s="210">
        <v>0</v>
      </c>
      <c r="Y13" s="211">
        <v>0</v>
      </c>
      <c r="Z13" s="210">
        <v>0</v>
      </c>
      <c r="AA13" s="211">
        <v>0</v>
      </c>
      <c r="AB13" s="212">
        <f t="shared" si="0"/>
        <v>10840</v>
      </c>
      <c r="AC13" s="213">
        <f t="shared" si="1"/>
        <v>2619</v>
      </c>
    </row>
    <row r="14" spans="1:29" ht="15" customHeight="1">
      <c r="A14" s="209" t="s">
        <v>812</v>
      </c>
      <c r="B14" s="210">
        <v>8618</v>
      </c>
      <c r="C14" s="211">
        <v>1843</v>
      </c>
      <c r="D14" s="210">
        <v>781</v>
      </c>
      <c r="E14" s="211">
        <v>123</v>
      </c>
      <c r="F14" s="210">
        <v>97</v>
      </c>
      <c r="G14" s="211">
        <v>136</v>
      </c>
      <c r="H14" s="210">
        <v>36</v>
      </c>
      <c r="I14" s="211">
        <v>120</v>
      </c>
      <c r="J14" s="210">
        <v>5</v>
      </c>
      <c r="K14" s="211">
        <v>30</v>
      </c>
      <c r="L14" s="210">
        <v>3</v>
      </c>
      <c r="M14" s="211">
        <v>21</v>
      </c>
      <c r="N14" s="210">
        <v>3</v>
      </c>
      <c r="O14" s="211">
        <v>10</v>
      </c>
      <c r="P14" s="210">
        <v>0</v>
      </c>
      <c r="Q14" s="211">
        <v>2</v>
      </c>
      <c r="R14" s="210">
        <v>0</v>
      </c>
      <c r="S14" s="211">
        <v>0</v>
      </c>
      <c r="T14" s="210">
        <v>0</v>
      </c>
      <c r="U14" s="211">
        <v>0</v>
      </c>
      <c r="V14" s="210">
        <v>0</v>
      </c>
      <c r="W14" s="211">
        <v>0</v>
      </c>
      <c r="X14" s="210">
        <v>0</v>
      </c>
      <c r="Y14" s="211">
        <v>0</v>
      </c>
      <c r="Z14" s="210">
        <v>0</v>
      </c>
      <c r="AA14" s="211">
        <v>0</v>
      </c>
      <c r="AB14" s="212">
        <f t="shared" si="0"/>
        <v>9543</v>
      </c>
      <c r="AC14" s="213">
        <f t="shared" si="1"/>
        <v>2285</v>
      </c>
    </row>
    <row r="15" spans="1:29" ht="15" customHeight="1">
      <c r="A15" s="214" t="s">
        <v>813</v>
      </c>
      <c r="B15" s="215">
        <v>9198</v>
      </c>
      <c r="C15" s="216">
        <v>1049</v>
      </c>
      <c r="D15" s="215">
        <v>829</v>
      </c>
      <c r="E15" s="216">
        <v>108</v>
      </c>
      <c r="F15" s="215">
        <v>96</v>
      </c>
      <c r="G15" s="216">
        <v>95</v>
      </c>
      <c r="H15" s="215">
        <v>14</v>
      </c>
      <c r="I15" s="216">
        <v>57</v>
      </c>
      <c r="J15" s="215">
        <v>2</v>
      </c>
      <c r="K15" s="216">
        <v>21</v>
      </c>
      <c r="L15" s="215">
        <v>2</v>
      </c>
      <c r="M15" s="216">
        <v>11</v>
      </c>
      <c r="N15" s="215">
        <v>1</v>
      </c>
      <c r="O15" s="216">
        <v>6</v>
      </c>
      <c r="P15" s="215">
        <v>0</v>
      </c>
      <c r="Q15" s="216">
        <v>3</v>
      </c>
      <c r="R15" s="215">
        <v>0</v>
      </c>
      <c r="S15" s="216">
        <v>2</v>
      </c>
      <c r="T15" s="215">
        <v>0</v>
      </c>
      <c r="U15" s="216">
        <v>0</v>
      </c>
      <c r="V15" s="215">
        <v>0</v>
      </c>
      <c r="W15" s="216">
        <v>0</v>
      </c>
      <c r="X15" s="215">
        <v>0</v>
      </c>
      <c r="Y15" s="216">
        <v>0</v>
      </c>
      <c r="Z15" s="215">
        <v>0</v>
      </c>
      <c r="AA15" s="216">
        <v>0</v>
      </c>
      <c r="AB15" s="217">
        <f t="shared" si="0"/>
        <v>10142</v>
      </c>
      <c r="AC15" s="218">
        <f t="shared" si="1"/>
        <v>1352</v>
      </c>
    </row>
    <row r="16" spans="1:29" ht="15" customHeight="1">
      <c r="A16" s="204" t="s">
        <v>814</v>
      </c>
      <c r="B16" s="205">
        <v>15271</v>
      </c>
      <c r="C16" s="206">
        <v>1914</v>
      </c>
      <c r="D16" s="205">
        <v>1746</v>
      </c>
      <c r="E16" s="206">
        <v>168</v>
      </c>
      <c r="F16" s="205">
        <v>388</v>
      </c>
      <c r="G16" s="206">
        <v>258</v>
      </c>
      <c r="H16" s="205">
        <v>189</v>
      </c>
      <c r="I16" s="206">
        <v>150</v>
      </c>
      <c r="J16" s="205">
        <v>13</v>
      </c>
      <c r="K16" s="206">
        <v>36</v>
      </c>
      <c r="L16" s="205">
        <v>11</v>
      </c>
      <c r="M16" s="206">
        <v>35</v>
      </c>
      <c r="N16" s="205">
        <v>3</v>
      </c>
      <c r="O16" s="206">
        <v>18</v>
      </c>
      <c r="P16" s="205">
        <v>0</v>
      </c>
      <c r="Q16" s="206">
        <v>7</v>
      </c>
      <c r="R16" s="205">
        <v>0</v>
      </c>
      <c r="S16" s="206">
        <v>2</v>
      </c>
      <c r="T16" s="205">
        <v>0</v>
      </c>
      <c r="U16" s="206">
        <v>1</v>
      </c>
      <c r="V16" s="205">
        <v>0</v>
      </c>
      <c r="W16" s="206">
        <v>0</v>
      </c>
      <c r="X16" s="205">
        <v>0</v>
      </c>
      <c r="Y16" s="206">
        <v>1</v>
      </c>
      <c r="Z16" s="205">
        <v>0</v>
      </c>
      <c r="AA16" s="206">
        <v>0</v>
      </c>
      <c r="AB16" s="207">
        <f t="shared" si="0"/>
        <v>17621</v>
      </c>
      <c r="AC16" s="208">
        <f t="shared" si="1"/>
        <v>2590</v>
      </c>
    </row>
    <row r="17" spans="1:29" ht="15" customHeight="1">
      <c r="A17" s="209" t="s">
        <v>815</v>
      </c>
      <c r="B17" s="210">
        <v>24608</v>
      </c>
      <c r="C17" s="211">
        <v>7897</v>
      </c>
      <c r="D17" s="210">
        <v>2373</v>
      </c>
      <c r="E17" s="211">
        <v>481</v>
      </c>
      <c r="F17" s="210">
        <v>482</v>
      </c>
      <c r="G17" s="211">
        <v>427</v>
      </c>
      <c r="H17" s="210">
        <v>284</v>
      </c>
      <c r="I17" s="211">
        <v>250</v>
      </c>
      <c r="J17" s="210">
        <v>51</v>
      </c>
      <c r="K17" s="211">
        <v>108</v>
      </c>
      <c r="L17" s="210">
        <v>54</v>
      </c>
      <c r="M17" s="211">
        <v>98</v>
      </c>
      <c r="N17" s="210">
        <v>6</v>
      </c>
      <c r="O17" s="211">
        <v>30</v>
      </c>
      <c r="P17" s="210">
        <v>1</v>
      </c>
      <c r="Q17" s="211">
        <v>11</v>
      </c>
      <c r="R17" s="210">
        <v>0</v>
      </c>
      <c r="S17" s="211">
        <v>5</v>
      </c>
      <c r="T17" s="210">
        <v>0</v>
      </c>
      <c r="U17" s="211">
        <v>3</v>
      </c>
      <c r="V17" s="210">
        <v>0</v>
      </c>
      <c r="W17" s="211">
        <v>1</v>
      </c>
      <c r="X17" s="210">
        <v>0</v>
      </c>
      <c r="Y17" s="211">
        <v>3</v>
      </c>
      <c r="Z17" s="210">
        <v>0</v>
      </c>
      <c r="AA17" s="211">
        <v>0</v>
      </c>
      <c r="AB17" s="212">
        <f t="shared" si="0"/>
        <v>27859</v>
      </c>
      <c r="AC17" s="213">
        <f t="shared" si="1"/>
        <v>9314</v>
      </c>
    </row>
    <row r="18" spans="1:29" ht="15" customHeight="1">
      <c r="A18" s="209" t="s">
        <v>816</v>
      </c>
      <c r="B18" s="210">
        <v>14789</v>
      </c>
      <c r="C18" s="211">
        <v>2892</v>
      </c>
      <c r="D18" s="210">
        <v>1004</v>
      </c>
      <c r="E18" s="211">
        <v>174</v>
      </c>
      <c r="F18" s="210">
        <v>87</v>
      </c>
      <c r="G18" s="211">
        <v>242</v>
      </c>
      <c r="H18" s="210">
        <v>27</v>
      </c>
      <c r="I18" s="211">
        <v>166</v>
      </c>
      <c r="J18" s="210">
        <v>14</v>
      </c>
      <c r="K18" s="211">
        <v>64</v>
      </c>
      <c r="L18" s="210">
        <v>15</v>
      </c>
      <c r="M18" s="211">
        <v>34</v>
      </c>
      <c r="N18" s="210">
        <v>0</v>
      </c>
      <c r="O18" s="211">
        <v>13</v>
      </c>
      <c r="P18" s="210">
        <v>0</v>
      </c>
      <c r="Q18" s="211">
        <v>4</v>
      </c>
      <c r="R18" s="210">
        <v>0</v>
      </c>
      <c r="S18" s="211">
        <v>2</v>
      </c>
      <c r="T18" s="210">
        <v>0</v>
      </c>
      <c r="U18" s="211">
        <v>0</v>
      </c>
      <c r="V18" s="210">
        <v>0</v>
      </c>
      <c r="W18" s="211">
        <v>0</v>
      </c>
      <c r="X18" s="210">
        <v>0</v>
      </c>
      <c r="Y18" s="211">
        <v>2</v>
      </c>
      <c r="Z18" s="210">
        <v>0</v>
      </c>
      <c r="AA18" s="211">
        <v>0</v>
      </c>
      <c r="AB18" s="212">
        <f t="shared" si="0"/>
        <v>15936</v>
      </c>
      <c r="AC18" s="213">
        <f t="shared" si="1"/>
        <v>3593</v>
      </c>
    </row>
    <row r="19" spans="1:29" ht="15" customHeight="1">
      <c r="A19" s="209" t="s">
        <v>817</v>
      </c>
      <c r="B19" s="210">
        <v>12172</v>
      </c>
      <c r="C19" s="211">
        <v>1770</v>
      </c>
      <c r="D19" s="210">
        <v>927</v>
      </c>
      <c r="E19" s="211">
        <v>121</v>
      </c>
      <c r="F19" s="210">
        <v>103</v>
      </c>
      <c r="G19" s="211">
        <v>117</v>
      </c>
      <c r="H19" s="210">
        <v>28</v>
      </c>
      <c r="I19" s="211">
        <v>68</v>
      </c>
      <c r="J19" s="210">
        <v>6</v>
      </c>
      <c r="K19" s="211">
        <v>25</v>
      </c>
      <c r="L19" s="210">
        <v>2</v>
      </c>
      <c r="M19" s="211">
        <v>21</v>
      </c>
      <c r="N19" s="210">
        <v>0</v>
      </c>
      <c r="O19" s="211">
        <v>4</v>
      </c>
      <c r="P19" s="210">
        <v>0</v>
      </c>
      <c r="Q19" s="211">
        <v>6</v>
      </c>
      <c r="R19" s="210">
        <v>0</v>
      </c>
      <c r="S19" s="211">
        <v>1</v>
      </c>
      <c r="T19" s="210">
        <v>0</v>
      </c>
      <c r="U19" s="211">
        <v>0</v>
      </c>
      <c r="V19" s="210">
        <v>0</v>
      </c>
      <c r="W19" s="211">
        <v>0</v>
      </c>
      <c r="X19" s="210">
        <v>0</v>
      </c>
      <c r="Y19" s="211">
        <v>0</v>
      </c>
      <c r="Z19" s="210">
        <v>0</v>
      </c>
      <c r="AA19" s="211">
        <v>0</v>
      </c>
      <c r="AB19" s="212">
        <f t="shared" si="0"/>
        <v>13238</v>
      </c>
      <c r="AC19" s="213">
        <f t="shared" si="1"/>
        <v>2133</v>
      </c>
    </row>
    <row r="20" spans="1:29" ht="15" customHeight="1">
      <c r="A20" s="214" t="s">
        <v>818</v>
      </c>
      <c r="B20" s="215">
        <v>1873</v>
      </c>
      <c r="C20" s="216">
        <v>511</v>
      </c>
      <c r="D20" s="215">
        <v>441</v>
      </c>
      <c r="E20" s="216">
        <v>43</v>
      </c>
      <c r="F20" s="215">
        <v>89</v>
      </c>
      <c r="G20" s="216">
        <v>36</v>
      </c>
      <c r="H20" s="215">
        <v>24</v>
      </c>
      <c r="I20" s="216">
        <v>29</v>
      </c>
      <c r="J20" s="215">
        <v>4</v>
      </c>
      <c r="K20" s="216">
        <v>11</v>
      </c>
      <c r="L20" s="215">
        <v>3</v>
      </c>
      <c r="M20" s="216">
        <v>9</v>
      </c>
      <c r="N20" s="215">
        <v>0</v>
      </c>
      <c r="O20" s="216">
        <v>0</v>
      </c>
      <c r="P20" s="215">
        <v>0</v>
      </c>
      <c r="Q20" s="216">
        <v>3</v>
      </c>
      <c r="R20" s="215">
        <v>0</v>
      </c>
      <c r="S20" s="216">
        <v>0</v>
      </c>
      <c r="T20" s="215">
        <v>0</v>
      </c>
      <c r="U20" s="216">
        <v>0</v>
      </c>
      <c r="V20" s="215">
        <v>0</v>
      </c>
      <c r="W20" s="216">
        <v>0</v>
      </c>
      <c r="X20" s="215">
        <v>0</v>
      </c>
      <c r="Y20" s="216">
        <v>0</v>
      </c>
      <c r="Z20" s="215">
        <v>0</v>
      </c>
      <c r="AA20" s="216">
        <v>0</v>
      </c>
      <c r="AB20" s="217">
        <f t="shared" si="0"/>
        <v>2434</v>
      </c>
      <c r="AC20" s="218">
        <f t="shared" si="1"/>
        <v>642</v>
      </c>
    </row>
    <row r="21" spans="1:29" ht="15" customHeight="1">
      <c r="A21" s="204" t="s">
        <v>819</v>
      </c>
      <c r="B21" s="205">
        <v>5277</v>
      </c>
      <c r="C21" s="206">
        <v>975</v>
      </c>
      <c r="D21" s="205">
        <v>571</v>
      </c>
      <c r="E21" s="206">
        <v>61</v>
      </c>
      <c r="F21" s="205">
        <v>142</v>
      </c>
      <c r="G21" s="206">
        <v>68</v>
      </c>
      <c r="H21" s="205">
        <v>62</v>
      </c>
      <c r="I21" s="206">
        <v>66</v>
      </c>
      <c r="J21" s="205">
        <v>20</v>
      </c>
      <c r="K21" s="206">
        <v>34</v>
      </c>
      <c r="L21" s="205">
        <v>14</v>
      </c>
      <c r="M21" s="206">
        <v>24</v>
      </c>
      <c r="N21" s="205">
        <v>11</v>
      </c>
      <c r="O21" s="206">
        <v>10</v>
      </c>
      <c r="P21" s="205">
        <v>1</v>
      </c>
      <c r="Q21" s="206">
        <v>9</v>
      </c>
      <c r="R21" s="205">
        <v>1</v>
      </c>
      <c r="S21" s="206">
        <v>1</v>
      </c>
      <c r="T21" s="205">
        <v>1</v>
      </c>
      <c r="U21" s="206">
        <v>1</v>
      </c>
      <c r="V21" s="205">
        <v>0</v>
      </c>
      <c r="W21" s="206">
        <v>1</v>
      </c>
      <c r="X21" s="205">
        <v>0</v>
      </c>
      <c r="Y21" s="206">
        <v>1</v>
      </c>
      <c r="Z21" s="205">
        <v>0</v>
      </c>
      <c r="AA21" s="206">
        <v>0</v>
      </c>
      <c r="AB21" s="207">
        <f t="shared" si="0"/>
        <v>6100</v>
      </c>
      <c r="AC21" s="208">
        <f t="shared" si="1"/>
        <v>1251</v>
      </c>
    </row>
    <row r="22" spans="1:29" ht="15" customHeight="1">
      <c r="A22" s="209" t="s">
        <v>820</v>
      </c>
      <c r="B22" s="210">
        <v>8754</v>
      </c>
      <c r="C22" s="211">
        <v>1160</v>
      </c>
      <c r="D22" s="210">
        <v>724</v>
      </c>
      <c r="E22" s="211">
        <v>116</v>
      </c>
      <c r="F22" s="210">
        <v>117</v>
      </c>
      <c r="G22" s="211">
        <v>73</v>
      </c>
      <c r="H22" s="210">
        <v>32</v>
      </c>
      <c r="I22" s="211">
        <v>52</v>
      </c>
      <c r="J22" s="210">
        <v>6</v>
      </c>
      <c r="K22" s="211">
        <v>21</v>
      </c>
      <c r="L22" s="210">
        <v>4</v>
      </c>
      <c r="M22" s="211">
        <v>13</v>
      </c>
      <c r="N22" s="210">
        <v>3</v>
      </c>
      <c r="O22" s="211">
        <v>6</v>
      </c>
      <c r="P22" s="210">
        <v>0</v>
      </c>
      <c r="Q22" s="211">
        <v>4</v>
      </c>
      <c r="R22" s="210">
        <v>0</v>
      </c>
      <c r="S22" s="211">
        <v>3</v>
      </c>
      <c r="T22" s="210">
        <v>0</v>
      </c>
      <c r="U22" s="211">
        <v>0</v>
      </c>
      <c r="V22" s="210">
        <v>0</v>
      </c>
      <c r="W22" s="211">
        <v>0</v>
      </c>
      <c r="X22" s="210">
        <v>0</v>
      </c>
      <c r="Y22" s="211">
        <v>0</v>
      </c>
      <c r="Z22" s="210">
        <v>0</v>
      </c>
      <c r="AA22" s="211">
        <v>0</v>
      </c>
      <c r="AB22" s="212">
        <f t="shared" si="0"/>
        <v>9640</v>
      </c>
      <c r="AC22" s="213">
        <f t="shared" si="1"/>
        <v>1448</v>
      </c>
    </row>
    <row r="23" spans="1:29" ht="15" customHeight="1">
      <c r="A23" s="209" t="s">
        <v>821</v>
      </c>
      <c r="B23" s="210">
        <v>11351</v>
      </c>
      <c r="C23" s="211">
        <v>2976</v>
      </c>
      <c r="D23" s="210">
        <v>900</v>
      </c>
      <c r="E23" s="211">
        <v>119</v>
      </c>
      <c r="F23" s="210">
        <v>149</v>
      </c>
      <c r="G23" s="211">
        <v>168</v>
      </c>
      <c r="H23" s="210">
        <v>67</v>
      </c>
      <c r="I23" s="211">
        <v>111</v>
      </c>
      <c r="J23" s="210">
        <v>7</v>
      </c>
      <c r="K23" s="211">
        <v>31</v>
      </c>
      <c r="L23" s="210">
        <v>4</v>
      </c>
      <c r="M23" s="211">
        <v>22</v>
      </c>
      <c r="N23" s="210">
        <v>2</v>
      </c>
      <c r="O23" s="211">
        <v>9</v>
      </c>
      <c r="P23" s="210">
        <v>0</v>
      </c>
      <c r="Q23" s="211">
        <v>10</v>
      </c>
      <c r="R23" s="210">
        <v>0</v>
      </c>
      <c r="S23" s="211">
        <v>1</v>
      </c>
      <c r="T23" s="210">
        <v>0</v>
      </c>
      <c r="U23" s="211">
        <v>0</v>
      </c>
      <c r="V23" s="210">
        <v>0</v>
      </c>
      <c r="W23" s="211">
        <v>0</v>
      </c>
      <c r="X23" s="210">
        <v>1</v>
      </c>
      <c r="Y23" s="211">
        <v>0</v>
      </c>
      <c r="Z23" s="210">
        <v>0</v>
      </c>
      <c r="AA23" s="211">
        <v>0</v>
      </c>
      <c r="AB23" s="212">
        <f t="shared" si="0"/>
        <v>12481</v>
      </c>
      <c r="AC23" s="213">
        <f t="shared" si="1"/>
        <v>3447</v>
      </c>
    </row>
    <row r="24" spans="1:29" ht="15" customHeight="1">
      <c r="A24" s="209" t="s">
        <v>822</v>
      </c>
      <c r="B24" s="210">
        <v>6587</v>
      </c>
      <c r="C24" s="211">
        <v>1254</v>
      </c>
      <c r="D24" s="210">
        <v>403</v>
      </c>
      <c r="E24" s="211">
        <v>57</v>
      </c>
      <c r="F24" s="210">
        <v>39</v>
      </c>
      <c r="G24" s="211">
        <v>72</v>
      </c>
      <c r="H24" s="210">
        <v>3</v>
      </c>
      <c r="I24" s="211">
        <v>56</v>
      </c>
      <c r="J24" s="210">
        <v>11</v>
      </c>
      <c r="K24" s="211">
        <v>15</v>
      </c>
      <c r="L24" s="210">
        <v>1</v>
      </c>
      <c r="M24" s="211">
        <v>7</v>
      </c>
      <c r="N24" s="210">
        <v>2</v>
      </c>
      <c r="O24" s="211">
        <v>1</v>
      </c>
      <c r="P24" s="210">
        <v>0</v>
      </c>
      <c r="Q24" s="211">
        <v>3</v>
      </c>
      <c r="R24" s="210">
        <v>0</v>
      </c>
      <c r="S24" s="211">
        <v>0</v>
      </c>
      <c r="T24" s="210">
        <v>0</v>
      </c>
      <c r="U24" s="211">
        <v>0</v>
      </c>
      <c r="V24" s="210">
        <v>0</v>
      </c>
      <c r="W24" s="211">
        <v>0</v>
      </c>
      <c r="X24" s="210">
        <v>0</v>
      </c>
      <c r="Y24" s="211">
        <v>0</v>
      </c>
      <c r="Z24" s="210">
        <v>0</v>
      </c>
      <c r="AA24" s="211">
        <v>0</v>
      </c>
      <c r="AB24" s="212">
        <f t="shared" si="0"/>
        <v>7046</v>
      </c>
      <c r="AC24" s="213">
        <f t="shared" si="1"/>
        <v>1465</v>
      </c>
    </row>
    <row r="25" spans="1:29" ht="15" customHeight="1">
      <c r="A25" s="214" t="s">
        <v>823</v>
      </c>
      <c r="B25" s="215">
        <v>12951</v>
      </c>
      <c r="C25" s="216">
        <v>1549</v>
      </c>
      <c r="D25" s="215">
        <v>1715</v>
      </c>
      <c r="E25" s="216">
        <v>158</v>
      </c>
      <c r="F25" s="215">
        <v>318</v>
      </c>
      <c r="G25" s="216">
        <v>154</v>
      </c>
      <c r="H25" s="215">
        <v>120</v>
      </c>
      <c r="I25" s="216">
        <v>143</v>
      </c>
      <c r="J25" s="215">
        <v>24</v>
      </c>
      <c r="K25" s="216">
        <v>38</v>
      </c>
      <c r="L25" s="215">
        <v>13</v>
      </c>
      <c r="M25" s="216">
        <v>34</v>
      </c>
      <c r="N25" s="215">
        <v>6</v>
      </c>
      <c r="O25" s="216">
        <v>13</v>
      </c>
      <c r="P25" s="215">
        <v>2</v>
      </c>
      <c r="Q25" s="216">
        <v>5</v>
      </c>
      <c r="R25" s="215">
        <v>1</v>
      </c>
      <c r="S25" s="216">
        <v>5</v>
      </c>
      <c r="T25" s="215">
        <v>0</v>
      </c>
      <c r="U25" s="216">
        <v>1</v>
      </c>
      <c r="V25" s="215">
        <v>0</v>
      </c>
      <c r="W25" s="216">
        <v>0</v>
      </c>
      <c r="X25" s="215">
        <v>0</v>
      </c>
      <c r="Y25" s="216">
        <v>0</v>
      </c>
      <c r="Z25" s="215">
        <v>0</v>
      </c>
      <c r="AA25" s="216">
        <v>0</v>
      </c>
      <c r="AB25" s="217">
        <f t="shared" si="0"/>
        <v>15150</v>
      </c>
      <c r="AC25" s="218">
        <f t="shared" si="1"/>
        <v>2100</v>
      </c>
    </row>
    <row r="26" spans="1:29" ht="15" customHeight="1">
      <c r="A26" s="204" t="s">
        <v>824</v>
      </c>
      <c r="B26" s="205">
        <v>10926</v>
      </c>
      <c r="C26" s="206">
        <v>2138</v>
      </c>
      <c r="D26" s="205">
        <v>1070</v>
      </c>
      <c r="E26" s="206">
        <v>114</v>
      </c>
      <c r="F26" s="205">
        <v>175</v>
      </c>
      <c r="G26" s="206">
        <v>166</v>
      </c>
      <c r="H26" s="205">
        <v>65</v>
      </c>
      <c r="I26" s="206">
        <v>133</v>
      </c>
      <c r="J26" s="205">
        <v>17</v>
      </c>
      <c r="K26" s="206">
        <v>49</v>
      </c>
      <c r="L26" s="205">
        <v>13</v>
      </c>
      <c r="M26" s="206">
        <v>26</v>
      </c>
      <c r="N26" s="205">
        <v>3</v>
      </c>
      <c r="O26" s="206">
        <v>10</v>
      </c>
      <c r="P26" s="205">
        <v>2</v>
      </c>
      <c r="Q26" s="206">
        <v>8</v>
      </c>
      <c r="R26" s="205">
        <v>2</v>
      </c>
      <c r="S26" s="206">
        <v>0</v>
      </c>
      <c r="T26" s="205">
        <v>0</v>
      </c>
      <c r="U26" s="206">
        <v>0</v>
      </c>
      <c r="V26" s="205">
        <v>0</v>
      </c>
      <c r="W26" s="206">
        <v>1</v>
      </c>
      <c r="X26" s="205">
        <v>0</v>
      </c>
      <c r="Y26" s="206">
        <v>1</v>
      </c>
      <c r="Z26" s="205">
        <v>0</v>
      </c>
      <c r="AA26" s="206">
        <v>0</v>
      </c>
      <c r="AB26" s="207">
        <f t="shared" si="0"/>
        <v>12273</v>
      </c>
      <c r="AC26" s="208">
        <f t="shared" si="1"/>
        <v>2646</v>
      </c>
    </row>
    <row r="27" spans="1:29" ht="15" customHeight="1">
      <c r="A27" s="209" t="s">
        <v>825</v>
      </c>
      <c r="B27" s="210">
        <v>4166</v>
      </c>
      <c r="C27" s="211">
        <v>1125</v>
      </c>
      <c r="D27" s="210">
        <v>301</v>
      </c>
      <c r="E27" s="211">
        <v>40</v>
      </c>
      <c r="F27" s="210">
        <v>27</v>
      </c>
      <c r="G27" s="211">
        <v>41</v>
      </c>
      <c r="H27" s="210">
        <v>17</v>
      </c>
      <c r="I27" s="211">
        <v>37</v>
      </c>
      <c r="J27" s="210">
        <v>2</v>
      </c>
      <c r="K27" s="211">
        <v>8</v>
      </c>
      <c r="L27" s="210">
        <v>1</v>
      </c>
      <c r="M27" s="211">
        <v>7</v>
      </c>
      <c r="N27" s="210">
        <v>0</v>
      </c>
      <c r="O27" s="211">
        <v>3</v>
      </c>
      <c r="P27" s="210">
        <v>0</v>
      </c>
      <c r="Q27" s="211">
        <v>0</v>
      </c>
      <c r="R27" s="210">
        <v>0</v>
      </c>
      <c r="S27" s="211">
        <v>0</v>
      </c>
      <c r="T27" s="210">
        <v>0</v>
      </c>
      <c r="U27" s="211">
        <v>0</v>
      </c>
      <c r="V27" s="210">
        <v>0</v>
      </c>
      <c r="W27" s="211">
        <v>0</v>
      </c>
      <c r="X27" s="210">
        <v>0</v>
      </c>
      <c r="Y27" s="211">
        <v>0</v>
      </c>
      <c r="Z27" s="210">
        <v>0</v>
      </c>
      <c r="AA27" s="211">
        <v>0</v>
      </c>
      <c r="AB27" s="212">
        <f t="shared" si="0"/>
        <v>4514</v>
      </c>
      <c r="AC27" s="213">
        <f t="shared" si="1"/>
        <v>1261</v>
      </c>
    </row>
    <row r="28" spans="1:29" ht="15" customHeight="1">
      <c r="A28" s="209" t="s">
        <v>826</v>
      </c>
      <c r="B28" s="210">
        <v>7229</v>
      </c>
      <c r="C28" s="211">
        <v>1627</v>
      </c>
      <c r="D28" s="210">
        <v>910</v>
      </c>
      <c r="E28" s="211">
        <v>125</v>
      </c>
      <c r="F28" s="210">
        <v>125</v>
      </c>
      <c r="G28" s="211">
        <v>146</v>
      </c>
      <c r="H28" s="210">
        <v>39</v>
      </c>
      <c r="I28" s="211">
        <v>98</v>
      </c>
      <c r="J28" s="210">
        <v>34</v>
      </c>
      <c r="K28" s="211">
        <v>34</v>
      </c>
      <c r="L28" s="210">
        <v>23</v>
      </c>
      <c r="M28" s="211">
        <v>23</v>
      </c>
      <c r="N28" s="210">
        <v>7</v>
      </c>
      <c r="O28" s="211">
        <v>8</v>
      </c>
      <c r="P28" s="210">
        <v>6</v>
      </c>
      <c r="Q28" s="211">
        <v>4</v>
      </c>
      <c r="R28" s="210">
        <v>2</v>
      </c>
      <c r="S28" s="211">
        <v>0</v>
      </c>
      <c r="T28" s="210">
        <v>0</v>
      </c>
      <c r="U28" s="211">
        <v>0</v>
      </c>
      <c r="V28" s="210">
        <v>0</v>
      </c>
      <c r="W28" s="211">
        <v>0</v>
      </c>
      <c r="X28" s="210">
        <v>0</v>
      </c>
      <c r="Y28" s="211">
        <v>1</v>
      </c>
      <c r="Z28" s="210">
        <v>0</v>
      </c>
      <c r="AA28" s="211">
        <v>0</v>
      </c>
      <c r="AB28" s="212">
        <f t="shared" si="0"/>
        <v>8375</v>
      </c>
      <c r="AC28" s="213">
        <f t="shared" si="1"/>
        <v>2066</v>
      </c>
    </row>
    <row r="29" spans="1:29" ht="15" customHeight="1">
      <c r="A29" s="209" t="s">
        <v>827</v>
      </c>
      <c r="B29" s="210">
        <v>4516</v>
      </c>
      <c r="C29" s="211">
        <v>1025</v>
      </c>
      <c r="D29" s="210">
        <v>399</v>
      </c>
      <c r="E29" s="211">
        <v>57</v>
      </c>
      <c r="F29" s="210">
        <v>14</v>
      </c>
      <c r="G29" s="211">
        <v>81</v>
      </c>
      <c r="H29" s="210">
        <v>1</v>
      </c>
      <c r="I29" s="211">
        <v>63</v>
      </c>
      <c r="J29" s="210">
        <v>4</v>
      </c>
      <c r="K29" s="211">
        <v>23</v>
      </c>
      <c r="L29" s="210">
        <v>4</v>
      </c>
      <c r="M29" s="211">
        <v>18</v>
      </c>
      <c r="N29" s="210">
        <v>2</v>
      </c>
      <c r="O29" s="211">
        <v>9</v>
      </c>
      <c r="P29" s="210">
        <v>1</v>
      </c>
      <c r="Q29" s="211">
        <v>2</v>
      </c>
      <c r="R29" s="210">
        <v>0</v>
      </c>
      <c r="S29" s="211">
        <v>2</v>
      </c>
      <c r="T29" s="210">
        <v>0</v>
      </c>
      <c r="U29" s="211">
        <v>0</v>
      </c>
      <c r="V29" s="210">
        <v>0</v>
      </c>
      <c r="W29" s="211">
        <v>0</v>
      </c>
      <c r="X29" s="210">
        <v>0</v>
      </c>
      <c r="Y29" s="211">
        <v>0</v>
      </c>
      <c r="Z29" s="210">
        <v>0</v>
      </c>
      <c r="AA29" s="211">
        <v>0</v>
      </c>
      <c r="AB29" s="212">
        <f t="shared" si="0"/>
        <v>4941</v>
      </c>
      <c r="AC29" s="213">
        <f t="shared" si="1"/>
        <v>1280</v>
      </c>
    </row>
    <row r="30" spans="1:29" ht="15" customHeight="1">
      <c r="A30" s="214" t="s">
        <v>828</v>
      </c>
      <c r="B30" s="215">
        <v>2874</v>
      </c>
      <c r="C30" s="216">
        <v>149</v>
      </c>
      <c r="D30" s="215">
        <v>474</v>
      </c>
      <c r="E30" s="216">
        <v>27</v>
      </c>
      <c r="F30" s="215">
        <v>101</v>
      </c>
      <c r="G30" s="216">
        <v>25</v>
      </c>
      <c r="H30" s="215">
        <v>20</v>
      </c>
      <c r="I30" s="216">
        <v>30</v>
      </c>
      <c r="J30" s="215">
        <v>3</v>
      </c>
      <c r="K30" s="216">
        <v>9</v>
      </c>
      <c r="L30" s="215">
        <v>7</v>
      </c>
      <c r="M30" s="216">
        <v>4</v>
      </c>
      <c r="N30" s="215">
        <v>2</v>
      </c>
      <c r="O30" s="216">
        <v>6</v>
      </c>
      <c r="P30" s="215">
        <v>0</v>
      </c>
      <c r="Q30" s="216">
        <v>4</v>
      </c>
      <c r="R30" s="215">
        <v>0</v>
      </c>
      <c r="S30" s="216">
        <v>0</v>
      </c>
      <c r="T30" s="215">
        <v>0</v>
      </c>
      <c r="U30" s="216">
        <v>0</v>
      </c>
      <c r="V30" s="215">
        <v>0</v>
      </c>
      <c r="W30" s="216">
        <v>0</v>
      </c>
      <c r="X30" s="215">
        <v>0</v>
      </c>
      <c r="Y30" s="216">
        <v>1</v>
      </c>
      <c r="Z30" s="215">
        <v>0</v>
      </c>
      <c r="AA30" s="216">
        <v>0</v>
      </c>
      <c r="AB30" s="217">
        <f t="shared" si="0"/>
        <v>3481</v>
      </c>
      <c r="AC30" s="218">
        <f t="shared" si="1"/>
        <v>255</v>
      </c>
    </row>
    <row r="31" spans="1:29" ht="15" customHeight="1">
      <c r="A31" s="204" t="s">
        <v>829</v>
      </c>
      <c r="B31" s="205">
        <v>7023</v>
      </c>
      <c r="C31" s="206">
        <v>1314</v>
      </c>
      <c r="D31" s="205">
        <v>892</v>
      </c>
      <c r="E31" s="206">
        <v>82</v>
      </c>
      <c r="F31" s="205">
        <v>125</v>
      </c>
      <c r="G31" s="206">
        <v>138</v>
      </c>
      <c r="H31" s="205">
        <v>39</v>
      </c>
      <c r="I31" s="206">
        <v>71</v>
      </c>
      <c r="J31" s="205">
        <v>1</v>
      </c>
      <c r="K31" s="206">
        <v>24</v>
      </c>
      <c r="L31" s="205">
        <v>1</v>
      </c>
      <c r="M31" s="206">
        <v>10</v>
      </c>
      <c r="N31" s="205">
        <v>0</v>
      </c>
      <c r="O31" s="206">
        <v>4</v>
      </c>
      <c r="P31" s="205">
        <v>0</v>
      </c>
      <c r="Q31" s="206">
        <v>3</v>
      </c>
      <c r="R31" s="205">
        <v>0</v>
      </c>
      <c r="S31" s="206">
        <v>0</v>
      </c>
      <c r="T31" s="205">
        <v>0</v>
      </c>
      <c r="U31" s="206">
        <v>0</v>
      </c>
      <c r="V31" s="205">
        <v>0</v>
      </c>
      <c r="W31" s="206">
        <v>0</v>
      </c>
      <c r="X31" s="205">
        <v>0</v>
      </c>
      <c r="Y31" s="206">
        <v>1</v>
      </c>
      <c r="Z31" s="205">
        <v>0</v>
      </c>
      <c r="AA31" s="206">
        <v>0</v>
      </c>
      <c r="AB31" s="207">
        <f t="shared" si="0"/>
        <v>8081</v>
      </c>
      <c r="AC31" s="208">
        <f t="shared" si="1"/>
        <v>1647</v>
      </c>
    </row>
    <row r="32" spans="1:29" ht="15" customHeight="1">
      <c r="A32" s="209" t="s">
        <v>830</v>
      </c>
      <c r="B32" s="210">
        <v>11608</v>
      </c>
      <c r="C32" s="211">
        <v>1214</v>
      </c>
      <c r="D32" s="210">
        <v>1070</v>
      </c>
      <c r="E32" s="211">
        <v>52</v>
      </c>
      <c r="F32" s="210">
        <v>154</v>
      </c>
      <c r="G32" s="211">
        <v>110</v>
      </c>
      <c r="H32" s="210">
        <v>57</v>
      </c>
      <c r="I32" s="211">
        <v>105</v>
      </c>
      <c r="J32" s="210">
        <v>14</v>
      </c>
      <c r="K32" s="211">
        <v>25</v>
      </c>
      <c r="L32" s="210">
        <v>15</v>
      </c>
      <c r="M32" s="211">
        <v>24</v>
      </c>
      <c r="N32" s="210">
        <v>6</v>
      </c>
      <c r="O32" s="211">
        <v>14</v>
      </c>
      <c r="P32" s="210">
        <v>6</v>
      </c>
      <c r="Q32" s="211">
        <v>2</v>
      </c>
      <c r="R32" s="210">
        <v>1</v>
      </c>
      <c r="S32" s="211">
        <v>0</v>
      </c>
      <c r="T32" s="210">
        <v>1</v>
      </c>
      <c r="U32" s="211">
        <v>2</v>
      </c>
      <c r="V32" s="210">
        <v>0</v>
      </c>
      <c r="W32" s="211">
        <v>0</v>
      </c>
      <c r="X32" s="210">
        <v>0</v>
      </c>
      <c r="Y32" s="211">
        <v>0</v>
      </c>
      <c r="Z32" s="210">
        <v>0</v>
      </c>
      <c r="AA32" s="211">
        <v>0</v>
      </c>
      <c r="AB32" s="212">
        <f t="shared" si="0"/>
        <v>12932</v>
      </c>
      <c r="AC32" s="213">
        <f t="shared" si="1"/>
        <v>1548</v>
      </c>
    </row>
    <row r="33" spans="1:29" ht="15" customHeight="1">
      <c r="A33" s="209" t="s">
        <v>831</v>
      </c>
      <c r="B33" s="210">
        <v>5227</v>
      </c>
      <c r="C33" s="211">
        <v>850</v>
      </c>
      <c r="D33" s="210">
        <v>508</v>
      </c>
      <c r="E33" s="211">
        <v>70</v>
      </c>
      <c r="F33" s="210">
        <v>79</v>
      </c>
      <c r="G33" s="211">
        <v>51</v>
      </c>
      <c r="H33" s="210">
        <v>20</v>
      </c>
      <c r="I33" s="211">
        <v>34</v>
      </c>
      <c r="J33" s="210">
        <v>5</v>
      </c>
      <c r="K33" s="211">
        <v>17</v>
      </c>
      <c r="L33" s="210">
        <v>0</v>
      </c>
      <c r="M33" s="211">
        <v>6</v>
      </c>
      <c r="N33" s="210">
        <v>1</v>
      </c>
      <c r="O33" s="211">
        <v>1</v>
      </c>
      <c r="P33" s="210">
        <v>0</v>
      </c>
      <c r="Q33" s="211">
        <v>0</v>
      </c>
      <c r="R33" s="210">
        <v>0</v>
      </c>
      <c r="S33" s="211">
        <v>1</v>
      </c>
      <c r="T33" s="210">
        <v>0</v>
      </c>
      <c r="U33" s="211">
        <v>0</v>
      </c>
      <c r="V33" s="210">
        <v>0</v>
      </c>
      <c r="W33" s="211">
        <v>0</v>
      </c>
      <c r="X33" s="210">
        <v>0</v>
      </c>
      <c r="Y33" s="211">
        <v>0</v>
      </c>
      <c r="Z33" s="210">
        <v>0</v>
      </c>
      <c r="AA33" s="211">
        <v>0</v>
      </c>
      <c r="AB33" s="212">
        <f t="shared" si="0"/>
        <v>5840</v>
      </c>
      <c r="AC33" s="213">
        <f t="shared" si="1"/>
        <v>1030</v>
      </c>
    </row>
    <row r="34" spans="1:29" ht="15" customHeight="1">
      <c r="A34" s="209" t="s">
        <v>832</v>
      </c>
      <c r="B34" s="210">
        <v>4503</v>
      </c>
      <c r="C34" s="211">
        <v>609</v>
      </c>
      <c r="D34" s="210">
        <v>617</v>
      </c>
      <c r="E34" s="211">
        <v>51</v>
      </c>
      <c r="F34" s="210">
        <v>82</v>
      </c>
      <c r="G34" s="211">
        <v>101</v>
      </c>
      <c r="H34" s="210">
        <v>27</v>
      </c>
      <c r="I34" s="211">
        <v>65</v>
      </c>
      <c r="J34" s="210">
        <v>11</v>
      </c>
      <c r="K34" s="211">
        <v>15</v>
      </c>
      <c r="L34" s="210">
        <v>5</v>
      </c>
      <c r="M34" s="211">
        <v>16</v>
      </c>
      <c r="N34" s="210">
        <v>2</v>
      </c>
      <c r="O34" s="211">
        <v>8</v>
      </c>
      <c r="P34" s="210">
        <v>0</v>
      </c>
      <c r="Q34" s="211">
        <v>1</v>
      </c>
      <c r="R34" s="210">
        <v>0</v>
      </c>
      <c r="S34" s="211">
        <v>2</v>
      </c>
      <c r="T34" s="210">
        <v>0</v>
      </c>
      <c r="U34" s="211">
        <v>0</v>
      </c>
      <c r="V34" s="210">
        <v>0</v>
      </c>
      <c r="W34" s="211">
        <v>0</v>
      </c>
      <c r="X34" s="210">
        <v>0</v>
      </c>
      <c r="Y34" s="211">
        <v>0</v>
      </c>
      <c r="Z34" s="210">
        <v>0</v>
      </c>
      <c r="AA34" s="211">
        <v>0</v>
      </c>
      <c r="AB34" s="212">
        <f t="shared" si="0"/>
        <v>5247</v>
      </c>
      <c r="AC34" s="213">
        <f t="shared" si="1"/>
        <v>868</v>
      </c>
    </row>
    <row r="35" spans="1:29" ht="15" customHeight="1">
      <c r="A35" s="214" t="s">
        <v>833</v>
      </c>
      <c r="B35" s="215">
        <v>2669</v>
      </c>
      <c r="C35" s="216">
        <v>496</v>
      </c>
      <c r="D35" s="215">
        <v>206</v>
      </c>
      <c r="E35" s="216">
        <v>33</v>
      </c>
      <c r="F35" s="215">
        <v>27</v>
      </c>
      <c r="G35" s="216">
        <v>40</v>
      </c>
      <c r="H35" s="215">
        <v>10</v>
      </c>
      <c r="I35" s="216">
        <v>30</v>
      </c>
      <c r="J35" s="215">
        <v>4</v>
      </c>
      <c r="K35" s="216">
        <v>10</v>
      </c>
      <c r="L35" s="215">
        <v>2</v>
      </c>
      <c r="M35" s="216">
        <v>7</v>
      </c>
      <c r="N35" s="215">
        <v>3</v>
      </c>
      <c r="O35" s="216">
        <v>5</v>
      </c>
      <c r="P35" s="215">
        <v>0</v>
      </c>
      <c r="Q35" s="216">
        <v>0</v>
      </c>
      <c r="R35" s="215">
        <v>0</v>
      </c>
      <c r="S35" s="216">
        <v>0</v>
      </c>
      <c r="T35" s="215">
        <v>0</v>
      </c>
      <c r="U35" s="216">
        <v>1</v>
      </c>
      <c r="V35" s="215">
        <v>0</v>
      </c>
      <c r="W35" s="216">
        <v>0</v>
      </c>
      <c r="X35" s="215">
        <v>0</v>
      </c>
      <c r="Y35" s="216">
        <v>0</v>
      </c>
      <c r="Z35" s="215">
        <v>0</v>
      </c>
      <c r="AA35" s="216">
        <v>1</v>
      </c>
      <c r="AB35" s="217">
        <f t="shared" si="0"/>
        <v>2921</v>
      </c>
      <c r="AC35" s="218">
        <f t="shared" si="1"/>
        <v>623</v>
      </c>
    </row>
    <row r="36" spans="1:29" ht="15" customHeight="1">
      <c r="A36" s="204" t="s">
        <v>723</v>
      </c>
      <c r="B36" s="205">
        <v>4238</v>
      </c>
      <c r="C36" s="206">
        <v>1228</v>
      </c>
      <c r="D36" s="205">
        <v>417</v>
      </c>
      <c r="E36" s="206">
        <v>102</v>
      </c>
      <c r="F36" s="205">
        <v>37</v>
      </c>
      <c r="G36" s="206">
        <v>119</v>
      </c>
      <c r="H36" s="205">
        <v>17</v>
      </c>
      <c r="I36" s="206">
        <v>76</v>
      </c>
      <c r="J36" s="205">
        <v>7</v>
      </c>
      <c r="K36" s="206">
        <v>22</v>
      </c>
      <c r="L36" s="205">
        <v>5</v>
      </c>
      <c r="M36" s="206">
        <v>25</v>
      </c>
      <c r="N36" s="205">
        <v>7</v>
      </c>
      <c r="O36" s="206">
        <v>13</v>
      </c>
      <c r="P36" s="205">
        <v>2</v>
      </c>
      <c r="Q36" s="206">
        <v>9</v>
      </c>
      <c r="R36" s="205">
        <v>0</v>
      </c>
      <c r="S36" s="206">
        <v>3</v>
      </c>
      <c r="T36" s="205">
        <v>1</v>
      </c>
      <c r="U36" s="206">
        <v>0</v>
      </c>
      <c r="V36" s="205">
        <v>0</v>
      </c>
      <c r="W36" s="206">
        <v>1</v>
      </c>
      <c r="X36" s="205">
        <v>0</v>
      </c>
      <c r="Y36" s="206">
        <v>2</v>
      </c>
      <c r="Z36" s="205">
        <v>1</v>
      </c>
      <c r="AA36" s="206">
        <v>0</v>
      </c>
      <c r="AB36" s="207">
        <f t="shared" si="0"/>
        <v>4732</v>
      </c>
      <c r="AC36" s="208">
        <f t="shared" si="1"/>
        <v>1600</v>
      </c>
    </row>
    <row r="37" spans="1:29" ht="15" customHeight="1" thickBot="1">
      <c r="A37" s="209" t="s">
        <v>95</v>
      </c>
      <c r="B37" s="210">
        <v>1960</v>
      </c>
      <c r="C37" s="211">
        <v>215</v>
      </c>
      <c r="D37" s="210">
        <v>304</v>
      </c>
      <c r="E37" s="211">
        <v>36</v>
      </c>
      <c r="F37" s="210">
        <v>41</v>
      </c>
      <c r="G37" s="211">
        <v>25</v>
      </c>
      <c r="H37" s="210">
        <v>10</v>
      </c>
      <c r="I37" s="211">
        <v>30</v>
      </c>
      <c r="J37" s="210">
        <v>0</v>
      </c>
      <c r="K37" s="211">
        <v>6</v>
      </c>
      <c r="L37" s="210">
        <v>2</v>
      </c>
      <c r="M37" s="211">
        <v>12</v>
      </c>
      <c r="N37" s="210">
        <v>0</v>
      </c>
      <c r="O37" s="211">
        <v>9</v>
      </c>
      <c r="P37" s="210">
        <v>1</v>
      </c>
      <c r="Q37" s="211">
        <v>2</v>
      </c>
      <c r="R37" s="210">
        <v>0</v>
      </c>
      <c r="S37" s="211">
        <v>6</v>
      </c>
      <c r="T37" s="210">
        <v>0</v>
      </c>
      <c r="U37" s="211">
        <v>1</v>
      </c>
      <c r="V37" s="210">
        <v>0</v>
      </c>
      <c r="W37" s="211">
        <v>1</v>
      </c>
      <c r="X37" s="210">
        <v>0</v>
      </c>
      <c r="Y37" s="211">
        <v>0</v>
      </c>
      <c r="Z37" s="210">
        <v>0</v>
      </c>
      <c r="AA37" s="211">
        <v>0</v>
      </c>
      <c r="AB37" s="212">
        <f t="shared" si="0"/>
        <v>2318</v>
      </c>
      <c r="AC37" s="213">
        <f t="shared" si="1"/>
        <v>343</v>
      </c>
    </row>
    <row r="38" spans="1:29" ht="15" customHeight="1" thickBot="1">
      <c r="A38" s="219" t="s">
        <v>834</v>
      </c>
      <c r="B38" s="220">
        <f aca="true" t="shared" si="2" ref="B38:AA38">SUM(B6:B37)</f>
        <v>349123</v>
      </c>
      <c r="C38" s="221">
        <f t="shared" si="2"/>
        <v>65667</v>
      </c>
      <c r="D38" s="220">
        <f t="shared" si="2"/>
        <v>33900</v>
      </c>
      <c r="E38" s="221">
        <f t="shared" si="2"/>
        <v>4402</v>
      </c>
      <c r="F38" s="220">
        <f t="shared" si="2"/>
        <v>5516</v>
      </c>
      <c r="G38" s="221">
        <f t="shared" si="2"/>
        <v>4593</v>
      </c>
      <c r="H38" s="220">
        <f t="shared" si="2"/>
        <v>2138</v>
      </c>
      <c r="I38" s="221">
        <f t="shared" si="2"/>
        <v>3284</v>
      </c>
      <c r="J38" s="220">
        <f t="shared" si="2"/>
        <v>507</v>
      </c>
      <c r="K38" s="221">
        <f t="shared" si="2"/>
        <v>1143</v>
      </c>
      <c r="L38" s="220">
        <f t="shared" si="2"/>
        <v>344</v>
      </c>
      <c r="M38" s="221">
        <f t="shared" si="2"/>
        <v>846</v>
      </c>
      <c r="N38" s="220">
        <f t="shared" si="2"/>
        <v>115</v>
      </c>
      <c r="O38" s="221">
        <f t="shared" si="2"/>
        <v>357</v>
      </c>
      <c r="P38" s="220">
        <f t="shared" si="2"/>
        <v>30</v>
      </c>
      <c r="Q38" s="221">
        <f t="shared" si="2"/>
        <v>176</v>
      </c>
      <c r="R38" s="220">
        <f t="shared" si="2"/>
        <v>7</v>
      </c>
      <c r="S38" s="221">
        <f t="shared" si="2"/>
        <v>60</v>
      </c>
      <c r="T38" s="220">
        <f t="shared" si="2"/>
        <v>3</v>
      </c>
      <c r="U38" s="221">
        <f t="shared" si="2"/>
        <v>16</v>
      </c>
      <c r="V38" s="220">
        <f t="shared" si="2"/>
        <v>0</v>
      </c>
      <c r="W38" s="221">
        <f t="shared" si="2"/>
        <v>6</v>
      </c>
      <c r="X38" s="220">
        <f t="shared" si="2"/>
        <v>1</v>
      </c>
      <c r="Y38" s="221">
        <f t="shared" si="2"/>
        <v>22</v>
      </c>
      <c r="Z38" s="220">
        <f t="shared" si="2"/>
        <v>1</v>
      </c>
      <c r="AA38" s="221">
        <f t="shared" si="2"/>
        <v>1</v>
      </c>
      <c r="AB38" s="222">
        <f aca="true" t="shared" si="3" ref="AB38:AB69">B38+D38+F38+H38+J38+L38+N38+P38+R38+T38+V38+X38+Z38</f>
        <v>391685</v>
      </c>
      <c r="AC38" s="223">
        <f aca="true" t="shared" si="4" ref="AC38:AC69">C38+E38+G38+I38+K38+M38+O38+Q38+S38+U38+W38+Y38+AA38</f>
        <v>80573</v>
      </c>
    </row>
    <row r="39" spans="1:29" ht="15" customHeight="1">
      <c r="A39" s="209" t="s">
        <v>835</v>
      </c>
      <c r="B39" s="210">
        <v>5154</v>
      </c>
      <c r="C39" s="211">
        <v>543</v>
      </c>
      <c r="D39" s="210">
        <v>394</v>
      </c>
      <c r="E39" s="211">
        <v>41</v>
      </c>
      <c r="F39" s="210">
        <v>69</v>
      </c>
      <c r="G39" s="211">
        <v>40</v>
      </c>
      <c r="H39" s="210">
        <v>20</v>
      </c>
      <c r="I39" s="211">
        <v>44</v>
      </c>
      <c r="J39" s="210">
        <v>5</v>
      </c>
      <c r="K39" s="211">
        <v>14</v>
      </c>
      <c r="L39" s="210">
        <v>3</v>
      </c>
      <c r="M39" s="211">
        <v>12</v>
      </c>
      <c r="N39" s="210">
        <v>0</v>
      </c>
      <c r="O39" s="211">
        <v>5</v>
      </c>
      <c r="P39" s="210">
        <v>0</v>
      </c>
      <c r="Q39" s="211">
        <v>2</v>
      </c>
      <c r="R39" s="210">
        <v>0</v>
      </c>
      <c r="S39" s="211">
        <v>0</v>
      </c>
      <c r="T39" s="210">
        <v>1</v>
      </c>
      <c r="U39" s="211">
        <v>0</v>
      </c>
      <c r="V39" s="210">
        <v>0</v>
      </c>
      <c r="W39" s="211">
        <v>0</v>
      </c>
      <c r="X39" s="210">
        <v>0</v>
      </c>
      <c r="Y39" s="211">
        <v>1</v>
      </c>
      <c r="Z39" s="210">
        <v>0</v>
      </c>
      <c r="AA39" s="211">
        <v>0</v>
      </c>
      <c r="AB39" s="212">
        <f t="shared" si="3"/>
        <v>5646</v>
      </c>
      <c r="AC39" s="213">
        <f t="shared" si="4"/>
        <v>702</v>
      </c>
    </row>
    <row r="40" spans="1:29" ht="15" customHeight="1">
      <c r="A40" s="209" t="s">
        <v>836</v>
      </c>
      <c r="B40" s="210">
        <v>3513</v>
      </c>
      <c r="C40" s="211">
        <v>464</v>
      </c>
      <c r="D40" s="210">
        <v>457</v>
      </c>
      <c r="E40" s="211">
        <v>43</v>
      </c>
      <c r="F40" s="210">
        <v>47</v>
      </c>
      <c r="G40" s="211">
        <v>106</v>
      </c>
      <c r="H40" s="210">
        <v>22</v>
      </c>
      <c r="I40" s="211">
        <v>57</v>
      </c>
      <c r="J40" s="210">
        <v>10</v>
      </c>
      <c r="K40" s="211">
        <v>28</v>
      </c>
      <c r="L40" s="210">
        <v>3</v>
      </c>
      <c r="M40" s="211">
        <v>16</v>
      </c>
      <c r="N40" s="210">
        <v>2</v>
      </c>
      <c r="O40" s="211">
        <v>7</v>
      </c>
      <c r="P40" s="210">
        <v>0</v>
      </c>
      <c r="Q40" s="211">
        <v>6</v>
      </c>
      <c r="R40" s="210">
        <v>1</v>
      </c>
      <c r="S40" s="211">
        <v>1</v>
      </c>
      <c r="T40" s="210">
        <v>1</v>
      </c>
      <c r="U40" s="211">
        <v>1</v>
      </c>
      <c r="V40" s="210">
        <v>0</v>
      </c>
      <c r="W40" s="211">
        <v>0</v>
      </c>
      <c r="X40" s="210">
        <v>0</v>
      </c>
      <c r="Y40" s="211">
        <v>1</v>
      </c>
      <c r="Z40" s="210">
        <v>0</v>
      </c>
      <c r="AA40" s="211">
        <v>0</v>
      </c>
      <c r="AB40" s="212">
        <f t="shared" si="3"/>
        <v>4056</v>
      </c>
      <c r="AC40" s="213">
        <f t="shared" si="4"/>
        <v>730</v>
      </c>
    </row>
    <row r="41" spans="1:29" ht="15" customHeight="1">
      <c r="A41" s="209" t="s">
        <v>837</v>
      </c>
      <c r="B41" s="210">
        <v>1253</v>
      </c>
      <c r="C41" s="211">
        <v>485</v>
      </c>
      <c r="D41" s="210">
        <v>124</v>
      </c>
      <c r="E41" s="211">
        <v>39</v>
      </c>
      <c r="F41" s="210">
        <v>3</v>
      </c>
      <c r="G41" s="211">
        <v>36</v>
      </c>
      <c r="H41" s="210">
        <v>5</v>
      </c>
      <c r="I41" s="211">
        <v>15</v>
      </c>
      <c r="J41" s="210">
        <v>6</v>
      </c>
      <c r="K41" s="211">
        <v>3</v>
      </c>
      <c r="L41" s="210">
        <v>1</v>
      </c>
      <c r="M41" s="211">
        <v>9</v>
      </c>
      <c r="N41" s="210">
        <v>2</v>
      </c>
      <c r="O41" s="211">
        <v>6</v>
      </c>
      <c r="P41" s="210">
        <v>0</v>
      </c>
      <c r="Q41" s="211">
        <v>1</v>
      </c>
      <c r="R41" s="210">
        <v>0</v>
      </c>
      <c r="S41" s="211">
        <v>0</v>
      </c>
      <c r="T41" s="210">
        <v>0</v>
      </c>
      <c r="U41" s="211">
        <v>0</v>
      </c>
      <c r="V41" s="210">
        <v>0</v>
      </c>
      <c r="W41" s="211">
        <v>0</v>
      </c>
      <c r="X41" s="210">
        <v>0</v>
      </c>
      <c r="Y41" s="211">
        <v>0</v>
      </c>
      <c r="Z41" s="210">
        <v>0</v>
      </c>
      <c r="AA41" s="211">
        <v>0</v>
      </c>
      <c r="AB41" s="212">
        <f t="shared" si="3"/>
        <v>1394</v>
      </c>
      <c r="AC41" s="213">
        <f t="shared" si="4"/>
        <v>594</v>
      </c>
    </row>
    <row r="42" spans="1:29" ht="15" customHeight="1">
      <c r="A42" s="209" t="s">
        <v>838</v>
      </c>
      <c r="B42" s="210">
        <v>1892</v>
      </c>
      <c r="C42" s="211">
        <v>356</v>
      </c>
      <c r="D42" s="210">
        <v>193</v>
      </c>
      <c r="E42" s="211">
        <v>54</v>
      </c>
      <c r="F42" s="210">
        <v>19</v>
      </c>
      <c r="G42" s="211">
        <v>44</v>
      </c>
      <c r="H42" s="210">
        <v>8</v>
      </c>
      <c r="I42" s="211">
        <v>32</v>
      </c>
      <c r="J42" s="210">
        <v>5</v>
      </c>
      <c r="K42" s="211">
        <v>15</v>
      </c>
      <c r="L42" s="210">
        <v>1</v>
      </c>
      <c r="M42" s="211">
        <v>7</v>
      </c>
      <c r="N42" s="210">
        <v>3</v>
      </c>
      <c r="O42" s="211">
        <v>5</v>
      </c>
      <c r="P42" s="210">
        <v>0</v>
      </c>
      <c r="Q42" s="211">
        <v>1</v>
      </c>
      <c r="R42" s="210">
        <v>0</v>
      </c>
      <c r="S42" s="211">
        <v>3</v>
      </c>
      <c r="T42" s="210">
        <v>0</v>
      </c>
      <c r="U42" s="211">
        <v>0</v>
      </c>
      <c r="V42" s="210">
        <v>0</v>
      </c>
      <c r="W42" s="211">
        <v>0</v>
      </c>
      <c r="X42" s="210">
        <v>0</v>
      </c>
      <c r="Y42" s="211">
        <v>0</v>
      </c>
      <c r="Z42" s="210">
        <v>0</v>
      </c>
      <c r="AA42" s="211">
        <v>0</v>
      </c>
      <c r="AB42" s="212">
        <f t="shared" si="3"/>
        <v>2121</v>
      </c>
      <c r="AC42" s="213">
        <f t="shared" si="4"/>
        <v>517</v>
      </c>
    </row>
    <row r="43" spans="1:29" ht="15" customHeight="1">
      <c r="A43" s="214" t="s">
        <v>839</v>
      </c>
      <c r="B43" s="215">
        <v>5665</v>
      </c>
      <c r="C43" s="216">
        <v>1493</v>
      </c>
      <c r="D43" s="215">
        <v>403</v>
      </c>
      <c r="E43" s="216">
        <v>131</v>
      </c>
      <c r="F43" s="215">
        <v>36</v>
      </c>
      <c r="G43" s="216">
        <v>70</v>
      </c>
      <c r="H43" s="215">
        <v>3</v>
      </c>
      <c r="I43" s="216">
        <v>43</v>
      </c>
      <c r="J43" s="215">
        <v>6</v>
      </c>
      <c r="K43" s="216">
        <v>16</v>
      </c>
      <c r="L43" s="215">
        <v>6</v>
      </c>
      <c r="M43" s="216">
        <v>8</v>
      </c>
      <c r="N43" s="215">
        <v>4</v>
      </c>
      <c r="O43" s="216">
        <v>2</v>
      </c>
      <c r="P43" s="215">
        <v>2</v>
      </c>
      <c r="Q43" s="216">
        <v>0</v>
      </c>
      <c r="R43" s="215">
        <v>1</v>
      </c>
      <c r="S43" s="216">
        <v>1</v>
      </c>
      <c r="T43" s="215">
        <v>0</v>
      </c>
      <c r="U43" s="216">
        <v>1</v>
      </c>
      <c r="V43" s="215">
        <v>0</v>
      </c>
      <c r="W43" s="216">
        <v>0</v>
      </c>
      <c r="X43" s="215">
        <v>0</v>
      </c>
      <c r="Y43" s="216">
        <v>0</v>
      </c>
      <c r="Z43" s="215">
        <v>0</v>
      </c>
      <c r="AA43" s="216">
        <v>0</v>
      </c>
      <c r="AB43" s="217">
        <f t="shared" si="3"/>
        <v>6126</v>
      </c>
      <c r="AC43" s="218">
        <f t="shared" si="4"/>
        <v>1765</v>
      </c>
    </row>
    <row r="44" spans="1:29" ht="15" customHeight="1">
      <c r="A44" s="204" t="s">
        <v>840</v>
      </c>
      <c r="B44" s="205">
        <v>4293</v>
      </c>
      <c r="C44" s="206">
        <v>1067</v>
      </c>
      <c r="D44" s="205">
        <v>439</v>
      </c>
      <c r="E44" s="206">
        <v>140</v>
      </c>
      <c r="F44" s="205">
        <v>23</v>
      </c>
      <c r="G44" s="206">
        <v>75</v>
      </c>
      <c r="H44" s="205">
        <v>11</v>
      </c>
      <c r="I44" s="206">
        <v>50</v>
      </c>
      <c r="J44" s="205">
        <v>11</v>
      </c>
      <c r="K44" s="206">
        <v>17</v>
      </c>
      <c r="L44" s="205">
        <v>10</v>
      </c>
      <c r="M44" s="206">
        <v>12</v>
      </c>
      <c r="N44" s="205">
        <v>1</v>
      </c>
      <c r="O44" s="206">
        <v>2</v>
      </c>
      <c r="P44" s="205">
        <v>0</v>
      </c>
      <c r="Q44" s="206">
        <v>1</v>
      </c>
      <c r="R44" s="205">
        <v>0</v>
      </c>
      <c r="S44" s="206">
        <v>0</v>
      </c>
      <c r="T44" s="205">
        <v>0</v>
      </c>
      <c r="U44" s="206">
        <v>0</v>
      </c>
      <c r="V44" s="205">
        <v>0</v>
      </c>
      <c r="W44" s="206">
        <v>0</v>
      </c>
      <c r="X44" s="205">
        <v>0</v>
      </c>
      <c r="Y44" s="206">
        <v>0</v>
      </c>
      <c r="Z44" s="205">
        <v>0</v>
      </c>
      <c r="AA44" s="206">
        <v>0</v>
      </c>
      <c r="AB44" s="207">
        <f t="shared" si="3"/>
        <v>4788</v>
      </c>
      <c r="AC44" s="208">
        <f t="shared" si="4"/>
        <v>1364</v>
      </c>
    </row>
    <row r="45" spans="1:29" ht="15" customHeight="1">
      <c r="A45" s="209" t="s">
        <v>841</v>
      </c>
      <c r="B45" s="210">
        <v>1492</v>
      </c>
      <c r="C45" s="211">
        <v>345</v>
      </c>
      <c r="D45" s="210">
        <v>104</v>
      </c>
      <c r="E45" s="211">
        <v>24</v>
      </c>
      <c r="F45" s="210">
        <v>14</v>
      </c>
      <c r="G45" s="211">
        <v>20</v>
      </c>
      <c r="H45" s="210">
        <v>10</v>
      </c>
      <c r="I45" s="211">
        <v>18</v>
      </c>
      <c r="J45" s="210">
        <v>3</v>
      </c>
      <c r="K45" s="211">
        <v>7</v>
      </c>
      <c r="L45" s="210">
        <v>1</v>
      </c>
      <c r="M45" s="211">
        <v>5</v>
      </c>
      <c r="N45" s="210">
        <v>0</v>
      </c>
      <c r="O45" s="211">
        <v>1</v>
      </c>
      <c r="P45" s="210">
        <v>0</v>
      </c>
      <c r="Q45" s="211">
        <v>3</v>
      </c>
      <c r="R45" s="210">
        <v>0</v>
      </c>
      <c r="S45" s="211">
        <v>0</v>
      </c>
      <c r="T45" s="210">
        <v>0</v>
      </c>
      <c r="U45" s="211">
        <v>0</v>
      </c>
      <c r="V45" s="210">
        <v>0</v>
      </c>
      <c r="W45" s="211">
        <v>0</v>
      </c>
      <c r="X45" s="210">
        <v>0</v>
      </c>
      <c r="Y45" s="211">
        <v>0</v>
      </c>
      <c r="Z45" s="210">
        <v>0</v>
      </c>
      <c r="AA45" s="211">
        <v>0</v>
      </c>
      <c r="AB45" s="212">
        <f t="shared" si="3"/>
        <v>1624</v>
      </c>
      <c r="AC45" s="213">
        <f t="shared" si="4"/>
        <v>423</v>
      </c>
    </row>
    <row r="46" spans="1:29" ht="15" customHeight="1">
      <c r="A46" s="209" t="s">
        <v>842</v>
      </c>
      <c r="B46" s="210">
        <v>2967</v>
      </c>
      <c r="C46" s="211">
        <v>639</v>
      </c>
      <c r="D46" s="210">
        <v>245</v>
      </c>
      <c r="E46" s="211">
        <v>64</v>
      </c>
      <c r="F46" s="210">
        <v>20</v>
      </c>
      <c r="G46" s="211">
        <v>39</v>
      </c>
      <c r="H46" s="210">
        <v>1</v>
      </c>
      <c r="I46" s="211">
        <v>17</v>
      </c>
      <c r="J46" s="210">
        <v>3</v>
      </c>
      <c r="K46" s="211">
        <v>7</v>
      </c>
      <c r="L46" s="210">
        <v>2</v>
      </c>
      <c r="M46" s="211">
        <v>3</v>
      </c>
      <c r="N46" s="210">
        <v>1</v>
      </c>
      <c r="O46" s="211">
        <v>1</v>
      </c>
      <c r="P46" s="210">
        <v>1</v>
      </c>
      <c r="Q46" s="211">
        <v>0</v>
      </c>
      <c r="R46" s="210">
        <v>0</v>
      </c>
      <c r="S46" s="211">
        <v>0</v>
      </c>
      <c r="T46" s="210">
        <v>0</v>
      </c>
      <c r="U46" s="211">
        <v>1</v>
      </c>
      <c r="V46" s="210">
        <v>0</v>
      </c>
      <c r="W46" s="211">
        <v>0</v>
      </c>
      <c r="X46" s="210">
        <v>0</v>
      </c>
      <c r="Y46" s="211">
        <v>0</v>
      </c>
      <c r="Z46" s="210">
        <v>0</v>
      </c>
      <c r="AA46" s="211">
        <v>0</v>
      </c>
      <c r="AB46" s="212">
        <f t="shared" si="3"/>
        <v>3240</v>
      </c>
      <c r="AC46" s="213">
        <f t="shared" si="4"/>
        <v>771</v>
      </c>
    </row>
    <row r="47" spans="1:29" ht="15" customHeight="1">
      <c r="A47" s="209" t="s">
        <v>843</v>
      </c>
      <c r="B47" s="210">
        <v>2567</v>
      </c>
      <c r="C47" s="211">
        <v>603</v>
      </c>
      <c r="D47" s="210">
        <v>237</v>
      </c>
      <c r="E47" s="211">
        <v>40</v>
      </c>
      <c r="F47" s="210">
        <v>53</v>
      </c>
      <c r="G47" s="211">
        <v>24</v>
      </c>
      <c r="H47" s="210">
        <v>30</v>
      </c>
      <c r="I47" s="211">
        <v>21</v>
      </c>
      <c r="J47" s="210">
        <v>4</v>
      </c>
      <c r="K47" s="211">
        <v>9</v>
      </c>
      <c r="L47" s="210">
        <v>2</v>
      </c>
      <c r="M47" s="211">
        <v>1</v>
      </c>
      <c r="N47" s="210">
        <v>2</v>
      </c>
      <c r="O47" s="211">
        <v>3</v>
      </c>
      <c r="P47" s="210">
        <v>0</v>
      </c>
      <c r="Q47" s="211">
        <v>1</v>
      </c>
      <c r="R47" s="210">
        <v>0</v>
      </c>
      <c r="S47" s="211">
        <v>0</v>
      </c>
      <c r="T47" s="210">
        <v>0</v>
      </c>
      <c r="U47" s="211">
        <v>0</v>
      </c>
      <c r="V47" s="210">
        <v>0</v>
      </c>
      <c r="W47" s="211">
        <v>0</v>
      </c>
      <c r="X47" s="210">
        <v>0</v>
      </c>
      <c r="Y47" s="211">
        <v>0</v>
      </c>
      <c r="Z47" s="210">
        <v>0</v>
      </c>
      <c r="AA47" s="211">
        <v>0</v>
      </c>
      <c r="AB47" s="212">
        <f t="shared" si="3"/>
        <v>2895</v>
      </c>
      <c r="AC47" s="213">
        <f t="shared" si="4"/>
        <v>702</v>
      </c>
    </row>
    <row r="48" spans="1:29" ht="15" customHeight="1">
      <c r="A48" s="214" t="s">
        <v>844</v>
      </c>
      <c r="B48" s="215">
        <v>2257</v>
      </c>
      <c r="C48" s="216">
        <v>444</v>
      </c>
      <c r="D48" s="215">
        <v>262</v>
      </c>
      <c r="E48" s="216">
        <v>51</v>
      </c>
      <c r="F48" s="215">
        <v>60</v>
      </c>
      <c r="G48" s="216">
        <v>43</v>
      </c>
      <c r="H48" s="215">
        <v>39</v>
      </c>
      <c r="I48" s="216">
        <v>17</v>
      </c>
      <c r="J48" s="215">
        <v>2</v>
      </c>
      <c r="K48" s="216">
        <v>9</v>
      </c>
      <c r="L48" s="215">
        <v>1</v>
      </c>
      <c r="M48" s="216">
        <v>4</v>
      </c>
      <c r="N48" s="215">
        <v>2</v>
      </c>
      <c r="O48" s="216">
        <v>8</v>
      </c>
      <c r="P48" s="215">
        <v>0</v>
      </c>
      <c r="Q48" s="216">
        <v>3</v>
      </c>
      <c r="R48" s="215">
        <v>0</v>
      </c>
      <c r="S48" s="216">
        <v>1</v>
      </c>
      <c r="T48" s="215">
        <v>0</v>
      </c>
      <c r="U48" s="216">
        <v>0</v>
      </c>
      <c r="V48" s="215">
        <v>0</v>
      </c>
      <c r="W48" s="216">
        <v>0</v>
      </c>
      <c r="X48" s="215">
        <v>0</v>
      </c>
      <c r="Y48" s="216">
        <v>0</v>
      </c>
      <c r="Z48" s="215">
        <v>0</v>
      </c>
      <c r="AA48" s="216">
        <v>0</v>
      </c>
      <c r="AB48" s="217">
        <f t="shared" si="3"/>
        <v>2623</v>
      </c>
      <c r="AC48" s="218">
        <f t="shared" si="4"/>
        <v>580</v>
      </c>
    </row>
    <row r="49" spans="1:29" ht="15" customHeight="1">
      <c r="A49" s="204" t="s">
        <v>845</v>
      </c>
      <c r="B49" s="205">
        <v>3753</v>
      </c>
      <c r="C49" s="206">
        <v>1020</v>
      </c>
      <c r="D49" s="205">
        <v>205</v>
      </c>
      <c r="E49" s="206">
        <v>96</v>
      </c>
      <c r="F49" s="205">
        <v>18</v>
      </c>
      <c r="G49" s="206">
        <v>53</v>
      </c>
      <c r="H49" s="205">
        <v>4</v>
      </c>
      <c r="I49" s="206">
        <v>43</v>
      </c>
      <c r="J49" s="205">
        <v>3</v>
      </c>
      <c r="K49" s="206">
        <v>10</v>
      </c>
      <c r="L49" s="205">
        <v>5</v>
      </c>
      <c r="M49" s="206">
        <v>16</v>
      </c>
      <c r="N49" s="205">
        <v>0</v>
      </c>
      <c r="O49" s="206">
        <v>5</v>
      </c>
      <c r="P49" s="205">
        <v>1</v>
      </c>
      <c r="Q49" s="206">
        <v>0</v>
      </c>
      <c r="R49" s="205">
        <v>0</v>
      </c>
      <c r="S49" s="206">
        <v>0</v>
      </c>
      <c r="T49" s="205">
        <v>0</v>
      </c>
      <c r="U49" s="206">
        <v>0</v>
      </c>
      <c r="V49" s="205">
        <v>0</v>
      </c>
      <c r="W49" s="206">
        <v>1</v>
      </c>
      <c r="X49" s="205">
        <v>0</v>
      </c>
      <c r="Y49" s="206">
        <v>0</v>
      </c>
      <c r="Z49" s="205">
        <v>0</v>
      </c>
      <c r="AA49" s="206">
        <v>0</v>
      </c>
      <c r="AB49" s="207">
        <f t="shared" si="3"/>
        <v>3989</v>
      </c>
      <c r="AC49" s="208">
        <f t="shared" si="4"/>
        <v>1244</v>
      </c>
    </row>
    <row r="50" spans="1:29" ht="15" customHeight="1">
      <c r="A50" s="209" t="s">
        <v>846</v>
      </c>
      <c r="B50" s="210">
        <v>3190</v>
      </c>
      <c r="C50" s="211">
        <v>697</v>
      </c>
      <c r="D50" s="210">
        <v>175</v>
      </c>
      <c r="E50" s="211">
        <v>52</v>
      </c>
      <c r="F50" s="210">
        <v>11</v>
      </c>
      <c r="G50" s="211">
        <v>56</v>
      </c>
      <c r="H50" s="210">
        <v>7</v>
      </c>
      <c r="I50" s="211">
        <v>24</v>
      </c>
      <c r="J50" s="210">
        <v>1</v>
      </c>
      <c r="K50" s="211">
        <v>9</v>
      </c>
      <c r="L50" s="210">
        <v>0</v>
      </c>
      <c r="M50" s="211">
        <v>7</v>
      </c>
      <c r="N50" s="210">
        <v>1</v>
      </c>
      <c r="O50" s="211">
        <v>2</v>
      </c>
      <c r="P50" s="210">
        <v>0</v>
      </c>
      <c r="Q50" s="211">
        <v>0</v>
      </c>
      <c r="R50" s="210">
        <v>0</v>
      </c>
      <c r="S50" s="211">
        <v>0</v>
      </c>
      <c r="T50" s="210">
        <v>0</v>
      </c>
      <c r="U50" s="211">
        <v>0</v>
      </c>
      <c r="V50" s="210">
        <v>0</v>
      </c>
      <c r="W50" s="211">
        <v>0</v>
      </c>
      <c r="X50" s="210">
        <v>0</v>
      </c>
      <c r="Y50" s="211">
        <v>0</v>
      </c>
      <c r="Z50" s="210">
        <v>0</v>
      </c>
      <c r="AA50" s="211">
        <v>0</v>
      </c>
      <c r="AB50" s="212">
        <f t="shared" si="3"/>
        <v>3385</v>
      </c>
      <c r="AC50" s="213">
        <f t="shared" si="4"/>
        <v>847</v>
      </c>
    </row>
    <row r="51" spans="1:29" ht="15" customHeight="1">
      <c r="A51" s="209" t="s">
        <v>847</v>
      </c>
      <c r="B51" s="210">
        <v>2385</v>
      </c>
      <c r="C51" s="211">
        <v>555</v>
      </c>
      <c r="D51" s="210">
        <v>134</v>
      </c>
      <c r="E51" s="211">
        <v>28</v>
      </c>
      <c r="F51" s="210">
        <v>29</v>
      </c>
      <c r="G51" s="211">
        <v>23</v>
      </c>
      <c r="H51" s="210">
        <v>9</v>
      </c>
      <c r="I51" s="211">
        <v>19</v>
      </c>
      <c r="J51" s="210">
        <v>4</v>
      </c>
      <c r="K51" s="211">
        <v>6</v>
      </c>
      <c r="L51" s="210">
        <v>1</v>
      </c>
      <c r="M51" s="211">
        <v>4</v>
      </c>
      <c r="N51" s="210">
        <v>0</v>
      </c>
      <c r="O51" s="211">
        <v>2</v>
      </c>
      <c r="P51" s="210">
        <v>0</v>
      </c>
      <c r="Q51" s="211">
        <v>4</v>
      </c>
      <c r="R51" s="210">
        <v>0</v>
      </c>
      <c r="S51" s="211">
        <v>0</v>
      </c>
      <c r="T51" s="210">
        <v>0</v>
      </c>
      <c r="U51" s="211">
        <v>0</v>
      </c>
      <c r="V51" s="210">
        <v>0</v>
      </c>
      <c r="W51" s="211">
        <v>0</v>
      </c>
      <c r="X51" s="210">
        <v>0</v>
      </c>
      <c r="Y51" s="211">
        <v>0</v>
      </c>
      <c r="Z51" s="210">
        <v>0</v>
      </c>
      <c r="AA51" s="211">
        <v>0</v>
      </c>
      <c r="AB51" s="212">
        <f t="shared" si="3"/>
        <v>2562</v>
      </c>
      <c r="AC51" s="213">
        <f t="shared" si="4"/>
        <v>641</v>
      </c>
    </row>
    <row r="52" spans="1:29" ht="15" customHeight="1">
      <c r="A52" s="209" t="s">
        <v>848</v>
      </c>
      <c r="B52" s="210">
        <v>1226</v>
      </c>
      <c r="C52" s="211">
        <v>161</v>
      </c>
      <c r="D52" s="210">
        <v>80</v>
      </c>
      <c r="E52" s="211">
        <v>6</v>
      </c>
      <c r="F52" s="210">
        <v>15</v>
      </c>
      <c r="G52" s="211">
        <v>13</v>
      </c>
      <c r="H52" s="210">
        <v>4</v>
      </c>
      <c r="I52" s="211">
        <v>17</v>
      </c>
      <c r="J52" s="210">
        <v>2</v>
      </c>
      <c r="K52" s="211">
        <v>5</v>
      </c>
      <c r="L52" s="210">
        <v>1</v>
      </c>
      <c r="M52" s="211">
        <v>7</v>
      </c>
      <c r="N52" s="210">
        <v>1</v>
      </c>
      <c r="O52" s="211">
        <v>1</v>
      </c>
      <c r="P52" s="210">
        <v>0</v>
      </c>
      <c r="Q52" s="211">
        <v>3</v>
      </c>
      <c r="R52" s="210">
        <v>0</v>
      </c>
      <c r="S52" s="211">
        <v>1</v>
      </c>
      <c r="T52" s="210">
        <v>0</v>
      </c>
      <c r="U52" s="211">
        <v>0</v>
      </c>
      <c r="V52" s="210">
        <v>0</v>
      </c>
      <c r="W52" s="211">
        <v>0</v>
      </c>
      <c r="X52" s="210">
        <v>0</v>
      </c>
      <c r="Y52" s="211">
        <v>0</v>
      </c>
      <c r="Z52" s="210">
        <v>0</v>
      </c>
      <c r="AA52" s="211">
        <v>0</v>
      </c>
      <c r="AB52" s="212">
        <f t="shared" si="3"/>
        <v>1329</v>
      </c>
      <c r="AC52" s="213">
        <f t="shared" si="4"/>
        <v>214</v>
      </c>
    </row>
    <row r="53" spans="1:29" ht="15" customHeight="1">
      <c r="A53" s="214" t="s">
        <v>849</v>
      </c>
      <c r="B53" s="215">
        <v>3261</v>
      </c>
      <c r="C53" s="216">
        <v>693</v>
      </c>
      <c r="D53" s="215">
        <v>131</v>
      </c>
      <c r="E53" s="216">
        <v>61</v>
      </c>
      <c r="F53" s="215">
        <v>6</v>
      </c>
      <c r="G53" s="216">
        <v>22</v>
      </c>
      <c r="H53" s="215">
        <v>0</v>
      </c>
      <c r="I53" s="216">
        <v>15</v>
      </c>
      <c r="J53" s="215">
        <v>3</v>
      </c>
      <c r="K53" s="216">
        <v>5</v>
      </c>
      <c r="L53" s="215">
        <v>3</v>
      </c>
      <c r="M53" s="216">
        <v>11</v>
      </c>
      <c r="N53" s="215">
        <v>1</v>
      </c>
      <c r="O53" s="216">
        <v>3</v>
      </c>
      <c r="P53" s="215">
        <v>0</v>
      </c>
      <c r="Q53" s="216">
        <v>1</v>
      </c>
      <c r="R53" s="215">
        <v>0</v>
      </c>
      <c r="S53" s="216">
        <v>0</v>
      </c>
      <c r="T53" s="215">
        <v>0</v>
      </c>
      <c r="U53" s="216">
        <v>0</v>
      </c>
      <c r="V53" s="215">
        <v>0</v>
      </c>
      <c r="W53" s="216">
        <v>0</v>
      </c>
      <c r="X53" s="215">
        <v>0</v>
      </c>
      <c r="Y53" s="216">
        <v>0</v>
      </c>
      <c r="Z53" s="215">
        <v>0</v>
      </c>
      <c r="AA53" s="216">
        <v>0</v>
      </c>
      <c r="AB53" s="217">
        <f t="shared" si="3"/>
        <v>3405</v>
      </c>
      <c r="AC53" s="218">
        <f t="shared" si="4"/>
        <v>811</v>
      </c>
    </row>
    <row r="54" spans="1:29" ht="15" customHeight="1">
      <c r="A54" s="204" t="s">
        <v>850</v>
      </c>
      <c r="B54" s="205">
        <v>3823</v>
      </c>
      <c r="C54" s="206">
        <v>816</v>
      </c>
      <c r="D54" s="205">
        <v>297</v>
      </c>
      <c r="E54" s="206">
        <v>31</v>
      </c>
      <c r="F54" s="205">
        <v>25</v>
      </c>
      <c r="G54" s="206">
        <v>39</v>
      </c>
      <c r="H54" s="205">
        <v>5</v>
      </c>
      <c r="I54" s="206">
        <v>22</v>
      </c>
      <c r="J54" s="205">
        <v>6</v>
      </c>
      <c r="K54" s="206">
        <v>7</v>
      </c>
      <c r="L54" s="205">
        <v>7</v>
      </c>
      <c r="M54" s="206">
        <v>5</v>
      </c>
      <c r="N54" s="205">
        <v>0</v>
      </c>
      <c r="O54" s="206">
        <v>3</v>
      </c>
      <c r="P54" s="205">
        <v>0</v>
      </c>
      <c r="Q54" s="206">
        <v>0</v>
      </c>
      <c r="R54" s="205">
        <v>0</v>
      </c>
      <c r="S54" s="206">
        <v>0</v>
      </c>
      <c r="T54" s="205">
        <v>0</v>
      </c>
      <c r="U54" s="206">
        <v>0</v>
      </c>
      <c r="V54" s="205">
        <v>0</v>
      </c>
      <c r="W54" s="206">
        <v>0</v>
      </c>
      <c r="X54" s="205">
        <v>0</v>
      </c>
      <c r="Y54" s="206">
        <v>0</v>
      </c>
      <c r="Z54" s="205">
        <v>0</v>
      </c>
      <c r="AA54" s="206">
        <v>0</v>
      </c>
      <c r="AB54" s="207">
        <f t="shared" si="3"/>
        <v>4163</v>
      </c>
      <c r="AC54" s="208">
        <f t="shared" si="4"/>
        <v>923</v>
      </c>
    </row>
    <row r="55" spans="1:29" ht="15" customHeight="1">
      <c r="A55" s="209" t="s">
        <v>851</v>
      </c>
      <c r="B55" s="210">
        <v>6849</v>
      </c>
      <c r="C55" s="211">
        <v>1176</v>
      </c>
      <c r="D55" s="210">
        <v>459</v>
      </c>
      <c r="E55" s="211">
        <v>116</v>
      </c>
      <c r="F55" s="210">
        <v>69</v>
      </c>
      <c r="G55" s="211">
        <v>90</v>
      </c>
      <c r="H55" s="210">
        <v>19</v>
      </c>
      <c r="I55" s="211">
        <v>67</v>
      </c>
      <c r="J55" s="210">
        <v>5</v>
      </c>
      <c r="K55" s="211">
        <v>16</v>
      </c>
      <c r="L55" s="210">
        <v>4</v>
      </c>
      <c r="M55" s="211">
        <v>9</v>
      </c>
      <c r="N55" s="210">
        <v>1</v>
      </c>
      <c r="O55" s="211">
        <v>4</v>
      </c>
      <c r="P55" s="210">
        <v>0</v>
      </c>
      <c r="Q55" s="211">
        <v>0</v>
      </c>
      <c r="R55" s="210">
        <v>0</v>
      </c>
      <c r="S55" s="211">
        <v>0</v>
      </c>
      <c r="T55" s="210">
        <v>0</v>
      </c>
      <c r="U55" s="211">
        <v>0</v>
      </c>
      <c r="V55" s="210">
        <v>0</v>
      </c>
      <c r="W55" s="211">
        <v>0</v>
      </c>
      <c r="X55" s="210">
        <v>0</v>
      </c>
      <c r="Y55" s="211">
        <v>0</v>
      </c>
      <c r="Z55" s="210">
        <v>0</v>
      </c>
      <c r="AA55" s="211">
        <v>0</v>
      </c>
      <c r="AB55" s="212">
        <f t="shared" si="3"/>
        <v>7406</v>
      </c>
      <c r="AC55" s="213">
        <f t="shared" si="4"/>
        <v>1478</v>
      </c>
    </row>
    <row r="56" spans="1:29" ht="15" customHeight="1">
      <c r="A56" s="209" t="s">
        <v>852</v>
      </c>
      <c r="B56" s="210">
        <v>4005</v>
      </c>
      <c r="C56" s="211">
        <v>737</v>
      </c>
      <c r="D56" s="210">
        <v>318</v>
      </c>
      <c r="E56" s="211">
        <v>79</v>
      </c>
      <c r="F56" s="210">
        <v>20</v>
      </c>
      <c r="G56" s="211">
        <v>65</v>
      </c>
      <c r="H56" s="210">
        <v>3</v>
      </c>
      <c r="I56" s="211">
        <v>22</v>
      </c>
      <c r="J56" s="210">
        <v>2</v>
      </c>
      <c r="K56" s="211">
        <v>11</v>
      </c>
      <c r="L56" s="210">
        <v>2</v>
      </c>
      <c r="M56" s="211">
        <v>6</v>
      </c>
      <c r="N56" s="210">
        <v>0</v>
      </c>
      <c r="O56" s="211">
        <v>3</v>
      </c>
      <c r="P56" s="210">
        <v>0</v>
      </c>
      <c r="Q56" s="211">
        <v>1</v>
      </c>
      <c r="R56" s="210">
        <v>0</v>
      </c>
      <c r="S56" s="211">
        <v>0</v>
      </c>
      <c r="T56" s="210">
        <v>0</v>
      </c>
      <c r="U56" s="211">
        <v>0</v>
      </c>
      <c r="V56" s="210">
        <v>0</v>
      </c>
      <c r="W56" s="211">
        <v>0</v>
      </c>
      <c r="X56" s="210">
        <v>0</v>
      </c>
      <c r="Y56" s="211">
        <v>0</v>
      </c>
      <c r="Z56" s="210">
        <v>0</v>
      </c>
      <c r="AA56" s="211">
        <v>0</v>
      </c>
      <c r="AB56" s="212">
        <f t="shared" si="3"/>
        <v>4350</v>
      </c>
      <c r="AC56" s="213">
        <f t="shared" si="4"/>
        <v>924</v>
      </c>
    </row>
    <row r="57" spans="1:29" ht="15" customHeight="1">
      <c r="A57" s="209" t="s">
        <v>853</v>
      </c>
      <c r="B57" s="210">
        <v>3509</v>
      </c>
      <c r="C57" s="211">
        <v>767</v>
      </c>
      <c r="D57" s="210">
        <v>330</v>
      </c>
      <c r="E57" s="211">
        <v>125</v>
      </c>
      <c r="F57" s="210">
        <v>34</v>
      </c>
      <c r="G57" s="211">
        <v>69</v>
      </c>
      <c r="H57" s="210">
        <v>10</v>
      </c>
      <c r="I57" s="211">
        <v>69</v>
      </c>
      <c r="J57" s="210">
        <v>1</v>
      </c>
      <c r="K57" s="211">
        <v>17</v>
      </c>
      <c r="L57" s="210">
        <v>3</v>
      </c>
      <c r="M57" s="211">
        <v>20</v>
      </c>
      <c r="N57" s="210">
        <v>2</v>
      </c>
      <c r="O57" s="211">
        <v>2</v>
      </c>
      <c r="P57" s="210">
        <v>0</v>
      </c>
      <c r="Q57" s="211">
        <v>2</v>
      </c>
      <c r="R57" s="210">
        <v>1</v>
      </c>
      <c r="S57" s="211">
        <v>1</v>
      </c>
      <c r="T57" s="210">
        <v>0</v>
      </c>
      <c r="U57" s="211">
        <v>0</v>
      </c>
      <c r="V57" s="210">
        <v>0</v>
      </c>
      <c r="W57" s="211">
        <v>0</v>
      </c>
      <c r="X57" s="210">
        <v>0</v>
      </c>
      <c r="Y57" s="211">
        <v>0</v>
      </c>
      <c r="Z57" s="210">
        <v>0</v>
      </c>
      <c r="AA57" s="211">
        <v>0</v>
      </c>
      <c r="AB57" s="212">
        <f t="shared" si="3"/>
        <v>3890</v>
      </c>
      <c r="AC57" s="213">
        <f t="shared" si="4"/>
        <v>1072</v>
      </c>
    </row>
    <row r="58" spans="1:29" ht="15" customHeight="1">
      <c r="A58" s="214" t="s">
        <v>854</v>
      </c>
      <c r="B58" s="215">
        <v>568</v>
      </c>
      <c r="C58" s="216">
        <v>155</v>
      </c>
      <c r="D58" s="215">
        <v>53</v>
      </c>
      <c r="E58" s="216">
        <v>9</v>
      </c>
      <c r="F58" s="215">
        <v>10</v>
      </c>
      <c r="G58" s="216">
        <v>17</v>
      </c>
      <c r="H58" s="215">
        <v>4</v>
      </c>
      <c r="I58" s="216">
        <v>10</v>
      </c>
      <c r="J58" s="215">
        <v>0</v>
      </c>
      <c r="K58" s="216">
        <v>5</v>
      </c>
      <c r="L58" s="215">
        <v>0</v>
      </c>
      <c r="M58" s="216">
        <v>5</v>
      </c>
      <c r="N58" s="215">
        <v>0</v>
      </c>
      <c r="O58" s="216">
        <v>1</v>
      </c>
      <c r="P58" s="215">
        <v>0</v>
      </c>
      <c r="Q58" s="216">
        <v>0</v>
      </c>
      <c r="R58" s="215">
        <v>0</v>
      </c>
      <c r="S58" s="216">
        <v>2</v>
      </c>
      <c r="T58" s="215">
        <v>0</v>
      </c>
      <c r="U58" s="216">
        <v>0</v>
      </c>
      <c r="V58" s="215">
        <v>0</v>
      </c>
      <c r="W58" s="216">
        <v>0</v>
      </c>
      <c r="X58" s="215">
        <v>0</v>
      </c>
      <c r="Y58" s="216">
        <v>0</v>
      </c>
      <c r="Z58" s="215">
        <v>0</v>
      </c>
      <c r="AA58" s="216">
        <v>0</v>
      </c>
      <c r="AB58" s="217">
        <f t="shared" si="3"/>
        <v>635</v>
      </c>
      <c r="AC58" s="218">
        <f t="shared" si="4"/>
        <v>204</v>
      </c>
    </row>
    <row r="59" spans="1:29" ht="15" customHeight="1">
      <c r="A59" s="204" t="s">
        <v>855</v>
      </c>
      <c r="B59" s="205">
        <v>447</v>
      </c>
      <c r="C59" s="206">
        <v>107</v>
      </c>
      <c r="D59" s="205">
        <v>197</v>
      </c>
      <c r="E59" s="206">
        <v>41</v>
      </c>
      <c r="F59" s="205">
        <v>39</v>
      </c>
      <c r="G59" s="206">
        <v>24</v>
      </c>
      <c r="H59" s="205">
        <v>5</v>
      </c>
      <c r="I59" s="206">
        <v>22</v>
      </c>
      <c r="J59" s="205">
        <v>1</v>
      </c>
      <c r="K59" s="206">
        <v>4</v>
      </c>
      <c r="L59" s="205">
        <v>0</v>
      </c>
      <c r="M59" s="206">
        <v>4</v>
      </c>
      <c r="N59" s="205">
        <v>0</v>
      </c>
      <c r="O59" s="206">
        <v>4</v>
      </c>
      <c r="P59" s="205">
        <v>0</v>
      </c>
      <c r="Q59" s="206">
        <v>7</v>
      </c>
      <c r="R59" s="205">
        <v>0</v>
      </c>
      <c r="S59" s="206">
        <v>0</v>
      </c>
      <c r="T59" s="205">
        <v>0</v>
      </c>
      <c r="U59" s="206">
        <v>0</v>
      </c>
      <c r="V59" s="205">
        <v>0</v>
      </c>
      <c r="W59" s="206">
        <v>0</v>
      </c>
      <c r="X59" s="205">
        <v>0</v>
      </c>
      <c r="Y59" s="206">
        <v>0</v>
      </c>
      <c r="Z59" s="205">
        <v>0</v>
      </c>
      <c r="AA59" s="206">
        <v>0</v>
      </c>
      <c r="AB59" s="207">
        <f t="shared" si="3"/>
        <v>689</v>
      </c>
      <c r="AC59" s="208">
        <f t="shared" si="4"/>
        <v>213</v>
      </c>
    </row>
    <row r="60" spans="1:29" ht="15" customHeight="1">
      <c r="A60" s="209" t="s">
        <v>856</v>
      </c>
      <c r="B60" s="210">
        <v>5551</v>
      </c>
      <c r="C60" s="211">
        <v>1091</v>
      </c>
      <c r="D60" s="210">
        <v>477</v>
      </c>
      <c r="E60" s="211">
        <v>79</v>
      </c>
      <c r="F60" s="210">
        <v>63</v>
      </c>
      <c r="G60" s="211">
        <v>70</v>
      </c>
      <c r="H60" s="210">
        <v>16</v>
      </c>
      <c r="I60" s="211">
        <v>56</v>
      </c>
      <c r="J60" s="210">
        <v>2</v>
      </c>
      <c r="K60" s="211">
        <v>18</v>
      </c>
      <c r="L60" s="210">
        <v>1</v>
      </c>
      <c r="M60" s="211">
        <v>15</v>
      </c>
      <c r="N60" s="210">
        <v>1</v>
      </c>
      <c r="O60" s="211">
        <v>4</v>
      </c>
      <c r="P60" s="210">
        <v>0</v>
      </c>
      <c r="Q60" s="211">
        <v>2</v>
      </c>
      <c r="R60" s="210">
        <v>0</v>
      </c>
      <c r="S60" s="211">
        <v>1</v>
      </c>
      <c r="T60" s="210">
        <v>0</v>
      </c>
      <c r="U60" s="211">
        <v>0</v>
      </c>
      <c r="V60" s="210">
        <v>0</v>
      </c>
      <c r="W60" s="211">
        <v>1</v>
      </c>
      <c r="X60" s="210">
        <v>0</v>
      </c>
      <c r="Y60" s="211">
        <v>1</v>
      </c>
      <c r="Z60" s="210">
        <v>0</v>
      </c>
      <c r="AA60" s="211">
        <v>0</v>
      </c>
      <c r="AB60" s="212">
        <f t="shared" si="3"/>
        <v>6111</v>
      </c>
      <c r="AC60" s="213">
        <f t="shared" si="4"/>
        <v>1338</v>
      </c>
    </row>
    <row r="61" spans="1:29" ht="15" customHeight="1">
      <c r="A61" s="209" t="s">
        <v>857</v>
      </c>
      <c r="B61" s="210">
        <v>3831</v>
      </c>
      <c r="C61" s="211">
        <v>812</v>
      </c>
      <c r="D61" s="210">
        <v>230</v>
      </c>
      <c r="E61" s="211">
        <v>34</v>
      </c>
      <c r="F61" s="210">
        <v>32</v>
      </c>
      <c r="G61" s="211">
        <v>48</v>
      </c>
      <c r="H61" s="210">
        <v>5</v>
      </c>
      <c r="I61" s="211">
        <v>22</v>
      </c>
      <c r="J61" s="210">
        <v>1</v>
      </c>
      <c r="K61" s="211">
        <v>10</v>
      </c>
      <c r="L61" s="210">
        <v>2</v>
      </c>
      <c r="M61" s="211">
        <v>6</v>
      </c>
      <c r="N61" s="210">
        <v>1</v>
      </c>
      <c r="O61" s="211">
        <v>5</v>
      </c>
      <c r="P61" s="210">
        <v>0</v>
      </c>
      <c r="Q61" s="211">
        <v>2</v>
      </c>
      <c r="R61" s="210">
        <v>0</v>
      </c>
      <c r="S61" s="211">
        <v>2</v>
      </c>
      <c r="T61" s="210">
        <v>0</v>
      </c>
      <c r="U61" s="211">
        <v>0</v>
      </c>
      <c r="V61" s="210">
        <v>0</v>
      </c>
      <c r="W61" s="211">
        <v>1</v>
      </c>
      <c r="X61" s="210">
        <v>0</v>
      </c>
      <c r="Y61" s="211">
        <v>0</v>
      </c>
      <c r="Z61" s="210">
        <v>0</v>
      </c>
      <c r="AA61" s="211">
        <v>0</v>
      </c>
      <c r="AB61" s="212">
        <f t="shared" si="3"/>
        <v>4102</v>
      </c>
      <c r="AC61" s="213">
        <f t="shared" si="4"/>
        <v>942</v>
      </c>
    </row>
    <row r="62" spans="1:29" ht="15" customHeight="1">
      <c r="A62" s="209" t="s">
        <v>858</v>
      </c>
      <c r="B62" s="210">
        <v>891</v>
      </c>
      <c r="C62" s="211">
        <v>157</v>
      </c>
      <c r="D62" s="210">
        <v>22</v>
      </c>
      <c r="E62" s="211">
        <v>9</v>
      </c>
      <c r="F62" s="210">
        <v>7</v>
      </c>
      <c r="G62" s="211">
        <v>14</v>
      </c>
      <c r="H62" s="210">
        <v>4</v>
      </c>
      <c r="I62" s="211">
        <v>8</v>
      </c>
      <c r="J62" s="210">
        <v>2</v>
      </c>
      <c r="K62" s="211">
        <v>3</v>
      </c>
      <c r="L62" s="210">
        <v>0</v>
      </c>
      <c r="M62" s="211">
        <v>2</v>
      </c>
      <c r="N62" s="210">
        <v>0</v>
      </c>
      <c r="O62" s="211">
        <v>3</v>
      </c>
      <c r="P62" s="210">
        <v>0</v>
      </c>
      <c r="Q62" s="211">
        <v>6</v>
      </c>
      <c r="R62" s="210">
        <v>0</v>
      </c>
      <c r="S62" s="211">
        <v>0</v>
      </c>
      <c r="T62" s="210">
        <v>0</v>
      </c>
      <c r="U62" s="211">
        <v>0</v>
      </c>
      <c r="V62" s="210">
        <v>0</v>
      </c>
      <c r="W62" s="211">
        <v>0</v>
      </c>
      <c r="X62" s="210">
        <v>0</v>
      </c>
      <c r="Y62" s="211">
        <v>0</v>
      </c>
      <c r="Z62" s="210">
        <v>0</v>
      </c>
      <c r="AA62" s="211">
        <v>0</v>
      </c>
      <c r="AB62" s="212">
        <f t="shared" si="3"/>
        <v>926</v>
      </c>
      <c r="AC62" s="213">
        <f t="shared" si="4"/>
        <v>202</v>
      </c>
    </row>
    <row r="63" spans="1:29" ht="15" customHeight="1">
      <c r="A63" s="214" t="s">
        <v>859</v>
      </c>
      <c r="B63" s="215">
        <v>400</v>
      </c>
      <c r="C63" s="216">
        <v>42</v>
      </c>
      <c r="D63" s="215">
        <v>31</v>
      </c>
      <c r="E63" s="216">
        <v>5</v>
      </c>
      <c r="F63" s="215">
        <v>2</v>
      </c>
      <c r="G63" s="216">
        <v>5</v>
      </c>
      <c r="H63" s="215">
        <v>1</v>
      </c>
      <c r="I63" s="216">
        <v>7</v>
      </c>
      <c r="J63" s="215">
        <v>0</v>
      </c>
      <c r="K63" s="216">
        <v>3</v>
      </c>
      <c r="L63" s="215">
        <v>0</v>
      </c>
      <c r="M63" s="216">
        <v>1</v>
      </c>
      <c r="N63" s="215">
        <v>0</v>
      </c>
      <c r="O63" s="216">
        <v>6</v>
      </c>
      <c r="P63" s="215">
        <v>0</v>
      </c>
      <c r="Q63" s="216">
        <v>1</v>
      </c>
      <c r="R63" s="215">
        <v>0</v>
      </c>
      <c r="S63" s="216">
        <v>0</v>
      </c>
      <c r="T63" s="215">
        <v>0</v>
      </c>
      <c r="U63" s="216">
        <v>0</v>
      </c>
      <c r="V63" s="215">
        <v>0</v>
      </c>
      <c r="W63" s="216">
        <v>0</v>
      </c>
      <c r="X63" s="215">
        <v>0</v>
      </c>
      <c r="Y63" s="216">
        <v>0</v>
      </c>
      <c r="Z63" s="215">
        <v>0</v>
      </c>
      <c r="AA63" s="216">
        <v>0</v>
      </c>
      <c r="AB63" s="217">
        <f t="shared" si="3"/>
        <v>434</v>
      </c>
      <c r="AC63" s="218">
        <f t="shared" si="4"/>
        <v>70</v>
      </c>
    </row>
    <row r="64" spans="1:29" ht="15" customHeight="1">
      <c r="A64" s="204" t="s">
        <v>860</v>
      </c>
      <c r="B64" s="205">
        <v>3343</v>
      </c>
      <c r="C64" s="206">
        <v>911</v>
      </c>
      <c r="D64" s="205">
        <v>156</v>
      </c>
      <c r="E64" s="206">
        <v>34</v>
      </c>
      <c r="F64" s="205">
        <v>24</v>
      </c>
      <c r="G64" s="206">
        <v>33</v>
      </c>
      <c r="H64" s="205">
        <v>16</v>
      </c>
      <c r="I64" s="206">
        <v>20</v>
      </c>
      <c r="J64" s="205">
        <v>1</v>
      </c>
      <c r="K64" s="206">
        <v>6</v>
      </c>
      <c r="L64" s="205">
        <v>2</v>
      </c>
      <c r="M64" s="206">
        <v>9</v>
      </c>
      <c r="N64" s="205">
        <v>0</v>
      </c>
      <c r="O64" s="206">
        <v>3</v>
      </c>
      <c r="P64" s="205">
        <v>0</v>
      </c>
      <c r="Q64" s="206">
        <v>0</v>
      </c>
      <c r="R64" s="205">
        <v>0</v>
      </c>
      <c r="S64" s="206">
        <v>0</v>
      </c>
      <c r="T64" s="205">
        <v>0</v>
      </c>
      <c r="U64" s="206">
        <v>0</v>
      </c>
      <c r="V64" s="205">
        <v>0</v>
      </c>
      <c r="W64" s="206">
        <v>0</v>
      </c>
      <c r="X64" s="205">
        <v>0</v>
      </c>
      <c r="Y64" s="206">
        <v>0</v>
      </c>
      <c r="Z64" s="205">
        <v>0</v>
      </c>
      <c r="AA64" s="206">
        <v>0</v>
      </c>
      <c r="AB64" s="207">
        <f t="shared" si="3"/>
        <v>3542</v>
      </c>
      <c r="AC64" s="208">
        <f t="shared" si="4"/>
        <v>1016</v>
      </c>
    </row>
    <row r="65" spans="1:29" ht="15" customHeight="1">
      <c r="A65" s="209" t="s">
        <v>861</v>
      </c>
      <c r="B65" s="210">
        <v>2976</v>
      </c>
      <c r="C65" s="211">
        <v>364</v>
      </c>
      <c r="D65" s="210">
        <v>146</v>
      </c>
      <c r="E65" s="211">
        <v>22</v>
      </c>
      <c r="F65" s="210">
        <v>17</v>
      </c>
      <c r="G65" s="211">
        <v>22</v>
      </c>
      <c r="H65" s="210">
        <v>3</v>
      </c>
      <c r="I65" s="211">
        <v>31</v>
      </c>
      <c r="J65" s="210">
        <v>0</v>
      </c>
      <c r="K65" s="211">
        <v>7</v>
      </c>
      <c r="L65" s="210">
        <v>4</v>
      </c>
      <c r="M65" s="211">
        <v>11</v>
      </c>
      <c r="N65" s="210">
        <v>0</v>
      </c>
      <c r="O65" s="211">
        <v>1</v>
      </c>
      <c r="P65" s="210">
        <v>0</v>
      </c>
      <c r="Q65" s="211">
        <v>2</v>
      </c>
      <c r="R65" s="210">
        <v>0</v>
      </c>
      <c r="S65" s="211">
        <v>0</v>
      </c>
      <c r="T65" s="210">
        <v>0</v>
      </c>
      <c r="U65" s="211">
        <v>1</v>
      </c>
      <c r="V65" s="210">
        <v>0</v>
      </c>
      <c r="W65" s="211">
        <v>0</v>
      </c>
      <c r="X65" s="210">
        <v>0</v>
      </c>
      <c r="Y65" s="211">
        <v>0</v>
      </c>
      <c r="Z65" s="210">
        <v>0</v>
      </c>
      <c r="AA65" s="211">
        <v>0</v>
      </c>
      <c r="AB65" s="212">
        <f t="shared" si="3"/>
        <v>3146</v>
      </c>
      <c r="AC65" s="213">
        <f t="shared" si="4"/>
        <v>461</v>
      </c>
    </row>
    <row r="66" spans="1:29" ht="15" customHeight="1">
      <c r="A66" s="209" t="s">
        <v>862</v>
      </c>
      <c r="B66" s="210">
        <v>4294</v>
      </c>
      <c r="C66" s="211">
        <v>948</v>
      </c>
      <c r="D66" s="210">
        <v>238</v>
      </c>
      <c r="E66" s="211">
        <v>64</v>
      </c>
      <c r="F66" s="210">
        <v>33</v>
      </c>
      <c r="G66" s="211">
        <v>49</v>
      </c>
      <c r="H66" s="210">
        <v>6</v>
      </c>
      <c r="I66" s="211">
        <v>41</v>
      </c>
      <c r="J66" s="210">
        <v>7</v>
      </c>
      <c r="K66" s="211">
        <v>9</v>
      </c>
      <c r="L66" s="210">
        <v>9</v>
      </c>
      <c r="M66" s="211">
        <v>11</v>
      </c>
      <c r="N66" s="210">
        <v>0</v>
      </c>
      <c r="O66" s="211">
        <v>4</v>
      </c>
      <c r="P66" s="210">
        <v>0</v>
      </c>
      <c r="Q66" s="211">
        <v>0</v>
      </c>
      <c r="R66" s="210">
        <v>0</v>
      </c>
      <c r="S66" s="211">
        <v>1</v>
      </c>
      <c r="T66" s="210">
        <v>0</v>
      </c>
      <c r="U66" s="211">
        <v>0</v>
      </c>
      <c r="V66" s="210">
        <v>0</v>
      </c>
      <c r="W66" s="211">
        <v>0</v>
      </c>
      <c r="X66" s="210">
        <v>0</v>
      </c>
      <c r="Y66" s="211">
        <v>0</v>
      </c>
      <c r="Z66" s="210">
        <v>0</v>
      </c>
      <c r="AA66" s="211">
        <v>0</v>
      </c>
      <c r="AB66" s="212">
        <f t="shared" si="3"/>
        <v>4587</v>
      </c>
      <c r="AC66" s="213">
        <f t="shared" si="4"/>
        <v>1127</v>
      </c>
    </row>
    <row r="67" spans="1:29" ht="15" customHeight="1">
      <c r="A67" s="209" t="s">
        <v>863</v>
      </c>
      <c r="B67" s="210">
        <v>2702</v>
      </c>
      <c r="C67" s="211">
        <v>377</v>
      </c>
      <c r="D67" s="210">
        <v>333</v>
      </c>
      <c r="E67" s="211">
        <v>20</v>
      </c>
      <c r="F67" s="210">
        <v>30</v>
      </c>
      <c r="G67" s="211">
        <v>26</v>
      </c>
      <c r="H67" s="210">
        <v>10</v>
      </c>
      <c r="I67" s="211">
        <v>34</v>
      </c>
      <c r="J67" s="210">
        <v>3</v>
      </c>
      <c r="K67" s="211">
        <v>24</v>
      </c>
      <c r="L67" s="210">
        <v>2</v>
      </c>
      <c r="M67" s="211">
        <v>14</v>
      </c>
      <c r="N67" s="210">
        <v>0</v>
      </c>
      <c r="O67" s="211">
        <v>4</v>
      </c>
      <c r="P67" s="210">
        <v>0</v>
      </c>
      <c r="Q67" s="211">
        <v>4</v>
      </c>
      <c r="R67" s="210">
        <v>0</v>
      </c>
      <c r="S67" s="211">
        <v>0</v>
      </c>
      <c r="T67" s="210">
        <v>0</v>
      </c>
      <c r="U67" s="211">
        <v>0</v>
      </c>
      <c r="V67" s="210">
        <v>0</v>
      </c>
      <c r="W67" s="211">
        <v>1</v>
      </c>
      <c r="X67" s="210">
        <v>0</v>
      </c>
      <c r="Y67" s="211">
        <v>1</v>
      </c>
      <c r="Z67" s="210">
        <v>0</v>
      </c>
      <c r="AA67" s="211">
        <v>0</v>
      </c>
      <c r="AB67" s="212">
        <f t="shared" si="3"/>
        <v>3080</v>
      </c>
      <c r="AC67" s="213">
        <f t="shared" si="4"/>
        <v>505</v>
      </c>
    </row>
    <row r="68" spans="1:29" ht="15" customHeight="1">
      <c r="A68" s="214" t="s">
        <v>864</v>
      </c>
      <c r="B68" s="215">
        <v>4362</v>
      </c>
      <c r="C68" s="216">
        <v>683</v>
      </c>
      <c r="D68" s="215">
        <v>399</v>
      </c>
      <c r="E68" s="216">
        <v>42</v>
      </c>
      <c r="F68" s="215">
        <v>32</v>
      </c>
      <c r="G68" s="216">
        <v>45</v>
      </c>
      <c r="H68" s="215">
        <v>10</v>
      </c>
      <c r="I68" s="216">
        <v>34</v>
      </c>
      <c r="J68" s="215">
        <v>0</v>
      </c>
      <c r="K68" s="216">
        <v>19</v>
      </c>
      <c r="L68" s="215">
        <v>3</v>
      </c>
      <c r="M68" s="216">
        <v>10</v>
      </c>
      <c r="N68" s="215">
        <v>0</v>
      </c>
      <c r="O68" s="216">
        <v>4</v>
      </c>
      <c r="P68" s="215">
        <v>0</v>
      </c>
      <c r="Q68" s="216">
        <v>1</v>
      </c>
      <c r="R68" s="215">
        <v>0</v>
      </c>
      <c r="S68" s="216">
        <v>2</v>
      </c>
      <c r="T68" s="215">
        <v>0</v>
      </c>
      <c r="U68" s="216">
        <v>1</v>
      </c>
      <c r="V68" s="215">
        <v>0</v>
      </c>
      <c r="W68" s="216">
        <v>0</v>
      </c>
      <c r="X68" s="215">
        <v>0</v>
      </c>
      <c r="Y68" s="216">
        <v>0</v>
      </c>
      <c r="Z68" s="215">
        <v>0</v>
      </c>
      <c r="AA68" s="216">
        <v>0</v>
      </c>
      <c r="AB68" s="217">
        <f t="shared" si="3"/>
        <v>4806</v>
      </c>
      <c r="AC68" s="218">
        <f t="shared" si="4"/>
        <v>841</v>
      </c>
    </row>
    <row r="69" spans="1:29" ht="15" customHeight="1">
      <c r="A69" s="204" t="s">
        <v>865</v>
      </c>
      <c r="B69" s="205">
        <v>4561</v>
      </c>
      <c r="C69" s="206">
        <v>633</v>
      </c>
      <c r="D69" s="205">
        <v>377</v>
      </c>
      <c r="E69" s="206">
        <v>40</v>
      </c>
      <c r="F69" s="205">
        <v>62</v>
      </c>
      <c r="G69" s="206">
        <v>34</v>
      </c>
      <c r="H69" s="205">
        <v>25</v>
      </c>
      <c r="I69" s="206">
        <v>24</v>
      </c>
      <c r="J69" s="205">
        <v>4</v>
      </c>
      <c r="K69" s="206">
        <v>7</v>
      </c>
      <c r="L69" s="205">
        <v>4</v>
      </c>
      <c r="M69" s="206">
        <v>8</v>
      </c>
      <c r="N69" s="205">
        <v>2</v>
      </c>
      <c r="O69" s="206">
        <v>3</v>
      </c>
      <c r="P69" s="205">
        <v>0</v>
      </c>
      <c r="Q69" s="206">
        <v>2</v>
      </c>
      <c r="R69" s="205">
        <v>0</v>
      </c>
      <c r="S69" s="206">
        <v>0</v>
      </c>
      <c r="T69" s="205">
        <v>0</v>
      </c>
      <c r="U69" s="206">
        <v>0</v>
      </c>
      <c r="V69" s="205">
        <v>0</v>
      </c>
      <c r="W69" s="206">
        <v>0</v>
      </c>
      <c r="X69" s="205">
        <v>0</v>
      </c>
      <c r="Y69" s="206">
        <v>0</v>
      </c>
      <c r="Z69" s="205">
        <v>0</v>
      </c>
      <c r="AA69" s="206">
        <v>0</v>
      </c>
      <c r="AB69" s="207">
        <f t="shared" si="3"/>
        <v>5035</v>
      </c>
      <c r="AC69" s="208">
        <f t="shared" si="4"/>
        <v>751</v>
      </c>
    </row>
    <row r="70" spans="1:29" ht="15" customHeight="1">
      <c r="A70" s="209" t="s">
        <v>866</v>
      </c>
      <c r="B70" s="210">
        <v>3442</v>
      </c>
      <c r="C70" s="211">
        <v>458</v>
      </c>
      <c r="D70" s="210">
        <v>120</v>
      </c>
      <c r="E70" s="211">
        <v>17</v>
      </c>
      <c r="F70" s="210">
        <v>14</v>
      </c>
      <c r="G70" s="211">
        <v>7</v>
      </c>
      <c r="H70" s="210">
        <v>5</v>
      </c>
      <c r="I70" s="211">
        <v>8</v>
      </c>
      <c r="J70" s="210">
        <v>1</v>
      </c>
      <c r="K70" s="211">
        <v>7</v>
      </c>
      <c r="L70" s="210">
        <v>1</v>
      </c>
      <c r="M70" s="211">
        <v>3</v>
      </c>
      <c r="N70" s="210">
        <v>0</v>
      </c>
      <c r="O70" s="211">
        <v>2</v>
      </c>
      <c r="P70" s="210">
        <v>0</v>
      </c>
      <c r="Q70" s="211">
        <v>2</v>
      </c>
      <c r="R70" s="210">
        <v>0</v>
      </c>
      <c r="S70" s="211">
        <v>0</v>
      </c>
      <c r="T70" s="210">
        <v>0</v>
      </c>
      <c r="U70" s="211">
        <v>0</v>
      </c>
      <c r="V70" s="210">
        <v>0</v>
      </c>
      <c r="W70" s="211">
        <v>0</v>
      </c>
      <c r="X70" s="210">
        <v>0</v>
      </c>
      <c r="Y70" s="211">
        <v>0</v>
      </c>
      <c r="Z70" s="210">
        <v>0</v>
      </c>
      <c r="AA70" s="211">
        <v>0</v>
      </c>
      <c r="AB70" s="212">
        <f aca="true" t="shared" si="5" ref="AB70:AB95">B70+D70+F70+H70+J70+L70+N70+P70+R70+T70+V70+X70+Z70</f>
        <v>3583</v>
      </c>
      <c r="AC70" s="213">
        <f aca="true" t="shared" si="6" ref="AC70:AC95">C70+E70+G70+I70+K70+M70+O70+Q70+S70+U70+W70+Y70+AA70</f>
        <v>504</v>
      </c>
    </row>
    <row r="71" spans="1:29" ht="15" customHeight="1">
      <c r="A71" s="209" t="s">
        <v>867</v>
      </c>
      <c r="B71" s="210">
        <v>2676</v>
      </c>
      <c r="C71" s="211">
        <v>414</v>
      </c>
      <c r="D71" s="210">
        <v>153</v>
      </c>
      <c r="E71" s="211">
        <v>20</v>
      </c>
      <c r="F71" s="210">
        <v>13</v>
      </c>
      <c r="G71" s="211">
        <v>22</v>
      </c>
      <c r="H71" s="210">
        <v>9</v>
      </c>
      <c r="I71" s="211">
        <v>15</v>
      </c>
      <c r="J71" s="210">
        <v>1</v>
      </c>
      <c r="K71" s="211">
        <v>8</v>
      </c>
      <c r="L71" s="210">
        <v>1</v>
      </c>
      <c r="M71" s="211">
        <v>3</v>
      </c>
      <c r="N71" s="210">
        <v>0</v>
      </c>
      <c r="O71" s="211">
        <v>4</v>
      </c>
      <c r="P71" s="210">
        <v>1</v>
      </c>
      <c r="Q71" s="211">
        <v>4</v>
      </c>
      <c r="R71" s="210">
        <v>0</v>
      </c>
      <c r="S71" s="211">
        <v>0</v>
      </c>
      <c r="T71" s="210">
        <v>0</v>
      </c>
      <c r="U71" s="211">
        <v>0</v>
      </c>
      <c r="V71" s="210">
        <v>0</v>
      </c>
      <c r="W71" s="211">
        <v>0</v>
      </c>
      <c r="X71" s="210">
        <v>0</v>
      </c>
      <c r="Y71" s="211">
        <v>0</v>
      </c>
      <c r="Z71" s="210">
        <v>0</v>
      </c>
      <c r="AA71" s="211">
        <v>0</v>
      </c>
      <c r="AB71" s="212">
        <f t="shared" si="5"/>
        <v>2854</v>
      </c>
      <c r="AC71" s="213">
        <f t="shared" si="6"/>
        <v>490</v>
      </c>
    </row>
    <row r="72" spans="1:29" ht="15" customHeight="1">
      <c r="A72" s="209" t="s">
        <v>868</v>
      </c>
      <c r="B72" s="210">
        <v>1213</v>
      </c>
      <c r="C72" s="211">
        <v>176</v>
      </c>
      <c r="D72" s="210">
        <v>76</v>
      </c>
      <c r="E72" s="211">
        <v>7</v>
      </c>
      <c r="F72" s="210">
        <v>16</v>
      </c>
      <c r="G72" s="211">
        <v>14</v>
      </c>
      <c r="H72" s="210">
        <v>5</v>
      </c>
      <c r="I72" s="211">
        <v>9</v>
      </c>
      <c r="J72" s="210">
        <v>2</v>
      </c>
      <c r="K72" s="211">
        <v>2</v>
      </c>
      <c r="L72" s="210">
        <v>0</v>
      </c>
      <c r="M72" s="211">
        <v>4</v>
      </c>
      <c r="N72" s="210">
        <v>1</v>
      </c>
      <c r="O72" s="211">
        <v>3</v>
      </c>
      <c r="P72" s="210">
        <v>0</v>
      </c>
      <c r="Q72" s="211">
        <v>4</v>
      </c>
      <c r="R72" s="210">
        <v>0</v>
      </c>
      <c r="S72" s="211">
        <v>0</v>
      </c>
      <c r="T72" s="210">
        <v>0</v>
      </c>
      <c r="U72" s="211">
        <v>0</v>
      </c>
      <c r="V72" s="210">
        <v>0</v>
      </c>
      <c r="W72" s="211">
        <v>0</v>
      </c>
      <c r="X72" s="210">
        <v>0</v>
      </c>
      <c r="Y72" s="211">
        <v>0</v>
      </c>
      <c r="Z72" s="210">
        <v>0</v>
      </c>
      <c r="AA72" s="211">
        <v>0</v>
      </c>
      <c r="AB72" s="212">
        <f t="shared" si="5"/>
        <v>1313</v>
      </c>
      <c r="AC72" s="213">
        <f t="shared" si="6"/>
        <v>219</v>
      </c>
    </row>
    <row r="73" spans="1:29" ht="15" customHeight="1">
      <c r="A73" s="214" t="s">
        <v>869</v>
      </c>
      <c r="B73" s="215">
        <v>2732</v>
      </c>
      <c r="C73" s="216">
        <v>792</v>
      </c>
      <c r="D73" s="215">
        <v>324</v>
      </c>
      <c r="E73" s="216">
        <v>33</v>
      </c>
      <c r="F73" s="215">
        <v>39</v>
      </c>
      <c r="G73" s="216">
        <v>41</v>
      </c>
      <c r="H73" s="215">
        <v>18</v>
      </c>
      <c r="I73" s="216">
        <v>28</v>
      </c>
      <c r="J73" s="215">
        <v>3</v>
      </c>
      <c r="K73" s="216">
        <v>14</v>
      </c>
      <c r="L73" s="215">
        <v>2</v>
      </c>
      <c r="M73" s="216">
        <v>6</v>
      </c>
      <c r="N73" s="215">
        <v>0</v>
      </c>
      <c r="O73" s="216">
        <v>9</v>
      </c>
      <c r="P73" s="215">
        <v>0</v>
      </c>
      <c r="Q73" s="216">
        <v>5</v>
      </c>
      <c r="R73" s="215">
        <v>0</v>
      </c>
      <c r="S73" s="216">
        <v>3</v>
      </c>
      <c r="T73" s="215">
        <v>0</v>
      </c>
      <c r="U73" s="216">
        <v>2</v>
      </c>
      <c r="V73" s="215">
        <v>0</v>
      </c>
      <c r="W73" s="216">
        <v>0</v>
      </c>
      <c r="X73" s="215">
        <v>0</v>
      </c>
      <c r="Y73" s="216">
        <v>1</v>
      </c>
      <c r="Z73" s="215">
        <v>0</v>
      </c>
      <c r="AA73" s="216">
        <v>0</v>
      </c>
      <c r="AB73" s="217">
        <f t="shared" si="5"/>
        <v>3118</v>
      </c>
      <c r="AC73" s="218">
        <f t="shared" si="6"/>
        <v>934</v>
      </c>
    </row>
    <row r="74" spans="1:29" ht="15" customHeight="1">
      <c r="A74" s="204" t="s">
        <v>870</v>
      </c>
      <c r="B74" s="205">
        <v>761</v>
      </c>
      <c r="C74" s="206">
        <v>675</v>
      </c>
      <c r="D74" s="205">
        <v>70</v>
      </c>
      <c r="E74" s="206">
        <v>20</v>
      </c>
      <c r="F74" s="205">
        <v>17</v>
      </c>
      <c r="G74" s="206">
        <v>10</v>
      </c>
      <c r="H74" s="205">
        <v>3</v>
      </c>
      <c r="I74" s="206">
        <v>6</v>
      </c>
      <c r="J74" s="205">
        <v>0</v>
      </c>
      <c r="K74" s="206">
        <v>2</v>
      </c>
      <c r="L74" s="205">
        <v>0</v>
      </c>
      <c r="M74" s="206">
        <v>7</v>
      </c>
      <c r="N74" s="205">
        <v>0</v>
      </c>
      <c r="O74" s="206">
        <v>1</v>
      </c>
      <c r="P74" s="205">
        <v>0</v>
      </c>
      <c r="Q74" s="206">
        <v>0</v>
      </c>
      <c r="R74" s="205">
        <v>0</v>
      </c>
      <c r="S74" s="206">
        <v>1</v>
      </c>
      <c r="T74" s="205">
        <v>0</v>
      </c>
      <c r="U74" s="206">
        <v>0</v>
      </c>
      <c r="V74" s="205">
        <v>0</v>
      </c>
      <c r="W74" s="206">
        <v>0</v>
      </c>
      <c r="X74" s="205">
        <v>0</v>
      </c>
      <c r="Y74" s="206">
        <v>0</v>
      </c>
      <c r="Z74" s="205">
        <v>0</v>
      </c>
      <c r="AA74" s="206">
        <v>0</v>
      </c>
      <c r="AB74" s="207">
        <f t="shared" si="5"/>
        <v>851</v>
      </c>
      <c r="AC74" s="208">
        <f t="shared" si="6"/>
        <v>722</v>
      </c>
    </row>
    <row r="75" spans="1:29" ht="15" customHeight="1">
      <c r="A75" s="209" t="s">
        <v>871</v>
      </c>
      <c r="B75" s="210">
        <v>2138</v>
      </c>
      <c r="C75" s="211">
        <v>167</v>
      </c>
      <c r="D75" s="210">
        <v>293</v>
      </c>
      <c r="E75" s="211">
        <v>25</v>
      </c>
      <c r="F75" s="210">
        <v>68</v>
      </c>
      <c r="G75" s="211">
        <v>26</v>
      </c>
      <c r="H75" s="210">
        <v>22</v>
      </c>
      <c r="I75" s="211">
        <v>41</v>
      </c>
      <c r="J75" s="210">
        <v>2</v>
      </c>
      <c r="K75" s="211">
        <v>6</v>
      </c>
      <c r="L75" s="210">
        <v>1</v>
      </c>
      <c r="M75" s="211">
        <v>6</v>
      </c>
      <c r="N75" s="210">
        <v>1</v>
      </c>
      <c r="O75" s="211">
        <v>6</v>
      </c>
      <c r="P75" s="210">
        <v>0</v>
      </c>
      <c r="Q75" s="211">
        <v>4</v>
      </c>
      <c r="R75" s="210">
        <v>0</v>
      </c>
      <c r="S75" s="211">
        <v>3</v>
      </c>
      <c r="T75" s="210">
        <v>0</v>
      </c>
      <c r="U75" s="211">
        <v>2</v>
      </c>
      <c r="V75" s="210">
        <v>0</v>
      </c>
      <c r="W75" s="211">
        <v>0</v>
      </c>
      <c r="X75" s="210">
        <v>0</v>
      </c>
      <c r="Y75" s="211">
        <v>0</v>
      </c>
      <c r="Z75" s="210">
        <v>0</v>
      </c>
      <c r="AA75" s="211">
        <v>0</v>
      </c>
      <c r="AB75" s="212">
        <f t="shared" si="5"/>
        <v>2525</v>
      </c>
      <c r="AC75" s="213">
        <f t="shared" si="6"/>
        <v>286</v>
      </c>
    </row>
    <row r="76" spans="1:29" ht="15" customHeight="1">
      <c r="A76" s="209" t="s">
        <v>872</v>
      </c>
      <c r="B76" s="210">
        <v>1073</v>
      </c>
      <c r="C76" s="211">
        <v>1524</v>
      </c>
      <c r="D76" s="210">
        <v>91</v>
      </c>
      <c r="E76" s="211">
        <v>57</v>
      </c>
      <c r="F76" s="210">
        <v>24</v>
      </c>
      <c r="G76" s="211">
        <v>29</v>
      </c>
      <c r="H76" s="210">
        <v>8</v>
      </c>
      <c r="I76" s="211">
        <v>28</v>
      </c>
      <c r="J76" s="210">
        <v>0</v>
      </c>
      <c r="K76" s="211">
        <v>14</v>
      </c>
      <c r="L76" s="210">
        <v>0</v>
      </c>
      <c r="M76" s="211">
        <v>12</v>
      </c>
      <c r="N76" s="210">
        <v>2</v>
      </c>
      <c r="O76" s="211">
        <v>7</v>
      </c>
      <c r="P76" s="210">
        <v>0</v>
      </c>
      <c r="Q76" s="211">
        <v>1</v>
      </c>
      <c r="R76" s="210">
        <v>0</v>
      </c>
      <c r="S76" s="211">
        <v>0</v>
      </c>
      <c r="T76" s="210">
        <v>0</v>
      </c>
      <c r="U76" s="211">
        <v>0</v>
      </c>
      <c r="V76" s="210">
        <v>0</v>
      </c>
      <c r="W76" s="211">
        <v>0</v>
      </c>
      <c r="X76" s="210">
        <v>0</v>
      </c>
      <c r="Y76" s="211">
        <v>0</v>
      </c>
      <c r="Z76" s="210">
        <v>0</v>
      </c>
      <c r="AA76" s="211">
        <v>0</v>
      </c>
      <c r="AB76" s="212">
        <f t="shared" si="5"/>
        <v>1198</v>
      </c>
      <c r="AC76" s="213">
        <f t="shared" si="6"/>
        <v>1672</v>
      </c>
    </row>
    <row r="77" spans="1:29" ht="15" customHeight="1">
      <c r="A77" s="209" t="s">
        <v>873</v>
      </c>
      <c r="B77" s="210">
        <v>154</v>
      </c>
      <c r="C77" s="211">
        <v>360</v>
      </c>
      <c r="D77" s="210">
        <v>43</v>
      </c>
      <c r="E77" s="211">
        <v>9</v>
      </c>
      <c r="F77" s="210">
        <v>6</v>
      </c>
      <c r="G77" s="211">
        <v>7</v>
      </c>
      <c r="H77" s="210">
        <v>0</v>
      </c>
      <c r="I77" s="211">
        <v>7</v>
      </c>
      <c r="J77" s="210">
        <v>0</v>
      </c>
      <c r="K77" s="211">
        <v>4</v>
      </c>
      <c r="L77" s="210">
        <v>0</v>
      </c>
      <c r="M77" s="211">
        <v>4</v>
      </c>
      <c r="N77" s="210">
        <v>0</v>
      </c>
      <c r="O77" s="211">
        <v>0</v>
      </c>
      <c r="P77" s="210">
        <v>0</v>
      </c>
      <c r="Q77" s="211">
        <v>0</v>
      </c>
      <c r="R77" s="210">
        <v>0</v>
      </c>
      <c r="S77" s="211">
        <v>0</v>
      </c>
      <c r="T77" s="210">
        <v>0</v>
      </c>
      <c r="U77" s="211">
        <v>0</v>
      </c>
      <c r="V77" s="210">
        <v>0</v>
      </c>
      <c r="W77" s="211">
        <v>0</v>
      </c>
      <c r="X77" s="210">
        <v>0</v>
      </c>
      <c r="Y77" s="211">
        <v>0</v>
      </c>
      <c r="Z77" s="210">
        <v>0</v>
      </c>
      <c r="AA77" s="211">
        <v>0</v>
      </c>
      <c r="AB77" s="212">
        <f t="shared" si="5"/>
        <v>203</v>
      </c>
      <c r="AC77" s="213">
        <f t="shared" si="6"/>
        <v>391</v>
      </c>
    </row>
    <row r="78" spans="1:29" ht="15" customHeight="1">
      <c r="A78" s="214" t="s">
        <v>874</v>
      </c>
      <c r="B78" s="215">
        <v>974</v>
      </c>
      <c r="C78" s="216">
        <v>640</v>
      </c>
      <c r="D78" s="215">
        <v>81</v>
      </c>
      <c r="E78" s="216">
        <v>28</v>
      </c>
      <c r="F78" s="215">
        <v>12</v>
      </c>
      <c r="G78" s="216">
        <v>19</v>
      </c>
      <c r="H78" s="215">
        <v>5</v>
      </c>
      <c r="I78" s="216">
        <v>11</v>
      </c>
      <c r="J78" s="215">
        <v>0</v>
      </c>
      <c r="K78" s="216">
        <v>7</v>
      </c>
      <c r="L78" s="215">
        <v>0</v>
      </c>
      <c r="M78" s="216">
        <v>4</v>
      </c>
      <c r="N78" s="215">
        <v>0</v>
      </c>
      <c r="O78" s="216">
        <v>1</v>
      </c>
      <c r="P78" s="215">
        <v>0</v>
      </c>
      <c r="Q78" s="216">
        <v>1</v>
      </c>
      <c r="R78" s="215">
        <v>0</v>
      </c>
      <c r="S78" s="216">
        <v>0</v>
      </c>
      <c r="T78" s="215">
        <v>0</v>
      </c>
      <c r="U78" s="216">
        <v>0</v>
      </c>
      <c r="V78" s="215">
        <v>0</v>
      </c>
      <c r="W78" s="216">
        <v>0</v>
      </c>
      <c r="X78" s="215">
        <v>0</v>
      </c>
      <c r="Y78" s="216">
        <v>0</v>
      </c>
      <c r="Z78" s="215">
        <v>0</v>
      </c>
      <c r="AA78" s="216">
        <v>0</v>
      </c>
      <c r="AB78" s="217">
        <f t="shared" si="5"/>
        <v>1072</v>
      </c>
      <c r="AC78" s="218">
        <f t="shared" si="6"/>
        <v>711</v>
      </c>
    </row>
    <row r="79" spans="1:29" ht="15" customHeight="1">
      <c r="A79" s="204" t="s">
        <v>875</v>
      </c>
      <c r="B79" s="205">
        <v>474</v>
      </c>
      <c r="C79" s="206">
        <v>779</v>
      </c>
      <c r="D79" s="205">
        <v>25</v>
      </c>
      <c r="E79" s="206">
        <v>21</v>
      </c>
      <c r="F79" s="205">
        <v>1</v>
      </c>
      <c r="G79" s="206">
        <v>6</v>
      </c>
      <c r="H79" s="205">
        <v>0</v>
      </c>
      <c r="I79" s="206">
        <v>4</v>
      </c>
      <c r="J79" s="205">
        <v>0</v>
      </c>
      <c r="K79" s="206">
        <v>2</v>
      </c>
      <c r="L79" s="205">
        <v>0</v>
      </c>
      <c r="M79" s="206">
        <v>3</v>
      </c>
      <c r="N79" s="205">
        <v>0</v>
      </c>
      <c r="O79" s="206">
        <v>0</v>
      </c>
      <c r="P79" s="205">
        <v>0</v>
      </c>
      <c r="Q79" s="206">
        <v>0</v>
      </c>
      <c r="R79" s="205">
        <v>0</v>
      </c>
      <c r="S79" s="206">
        <v>0</v>
      </c>
      <c r="T79" s="205">
        <v>0</v>
      </c>
      <c r="U79" s="206">
        <v>0</v>
      </c>
      <c r="V79" s="205">
        <v>0</v>
      </c>
      <c r="W79" s="206">
        <v>0</v>
      </c>
      <c r="X79" s="205">
        <v>0</v>
      </c>
      <c r="Y79" s="206">
        <v>0</v>
      </c>
      <c r="Z79" s="205">
        <v>0</v>
      </c>
      <c r="AA79" s="206">
        <v>0</v>
      </c>
      <c r="AB79" s="207">
        <f t="shared" si="5"/>
        <v>500</v>
      </c>
      <c r="AC79" s="208">
        <f t="shared" si="6"/>
        <v>815</v>
      </c>
    </row>
    <row r="80" spans="1:29" ht="15" customHeight="1">
      <c r="A80" s="209" t="s">
        <v>876</v>
      </c>
      <c r="B80" s="210">
        <v>323</v>
      </c>
      <c r="C80" s="211">
        <v>274</v>
      </c>
      <c r="D80" s="210">
        <v>40</v>
      </c>
      <c r="E80" s="211">
        <v>10</v>
      </c>
      <c r="F80" s="210">
        <v>6</v>
      </c>
      <c r="G80" s="211">
        <v>8</v>
      </c>
      <c r="H80" s="210">
        <v>4</v>
      </c>
      <c r="I80" s="211">
        <v>8</v>
      </c>
      <c r="J80" s="210">
        <v>1</v>
      </c>
      <c r="K80" s="211">
        <v>1</v>
      </c>
      <c r="L80" s="210">
        <v>0</v>
      </c>
      <c r="M80" s="211">
        <v>1</v>
      </c>
      <c r="N80" s="210">
        <v>0</v>
      </c>
      <c r="O80" s="211">
        <v>2</v>
      </c>
      <c r="P80" s="210">
        <v>0</v>
      </c>
      <c r="Q80" s="211">
        <v>0</v>
      </c>
      <c r="R80" s="210">
        <v>0</v>
      </c>
      <c r="S80" s="211">
        <v>0</v>
      </c>
      <c r="T80" s="210">
        <v>0</v>
      </c>
      <c r="U80" s="211">
        <v>0</v>
      </c>
      <c r="V80" s="210">
        <v>0</v>
      </c>
      <c r="W80" s="211">
        <v>0</v>
      </c>
      <c r="X80" s="210">
        <v>0</v>
      </c>
      <c r="Y80" s="211">
        <v>0</v>
      </c>
      <c r="Z80" s="210">
        <v>0</v>
      </c>
      <c r="AA80" s="211">
        <v>0</v>
      </c>
      <c r="AB80" s="212">
        <f t="shared" si="5"/>
        <v>374</v>
      </c>
      <c r="AC80" s="213">
        <f t="shared" si="6"/>
        <v>304</v>
      </c>
    </row>
    <row r="81" spans="1:29" ht="15" customHeight="1">
      <c r="A81" s="209" t="s">
        <v>877</v>
      </c>
      <c r="B81" s="210">
        <v>125</v>
      </c>
      <c r="C81" s="211">
        <v>172</v>
      </c>
      <c r="D81" s="210">
        <v>40</v>
      </c>
      <c r="E81" s="211">
        <v>5</v>
      </c>
      <c r="F81" s="210">
        <v>8</v>
      </c>
      <c r="G81" s="211">
        <v>5</v>
      </c>
      <c r="H81" s="210">
        <v>0</v>
      </c>
      <c r="I81" s="211">
        <v>0</v>
      </c>
      <c r="J81" s="210">
        <v>0</v>
      </c>
      <c r="K81" s="211">
        <v>2</v>
      </c>
      <c r="L81" s="210">
        <v>0</v>
      </c>
      <c r="M81" s="211">
        <v>4</v>
      </c>
      <c r="N81" s="210">
        <v>0</v>
      </c>
      <c r="O81" s="211">
        <v>1</v>
      </c>
      <c r="P81" s="210">
        <v>0</v>
      </c>
      <c r="Q81" s="211">
        <v>0</v>
      </c>
      <c r="R81" s="210">
        <v>0</v>
      </c>
      <c r="S81" s="211">
        <v>0</v>
      </c>
      <c r="T81" s="210">
        <v>0</v>
      </c>
      <c r="U81" s="211">
        <v>0</v>
      </c>
      <c r="V81" s="210">
        <v>0</v>
      </c>
      <c r="W81" s="211">
        <v>1</v>
      </c>
      <c r="X81" s="210">
        <v>0</v>
      </c>
      <c r="Y81" s="211">
        <v>0</v>
      </c>
      <c r="Z81" s="210">
        <v>0</v>
      </c>
      <c r="AA81" s="211">
        <v>0</v>
      </c>
      <c r="AB81" s="212">
        <f t="shared" si="5"/>
        <v>173</v>
      </c>
      <c r="AC81" s="213">
        <f t="shared" si="6"/>
        <v>190</v>
      </c>
    </row>
    <row r="82" spans="1:29" ht="15" customHeight="1">
      <c r="A82" s="209" t="s">
        <v>878</v>
      </c>
      <c r="B82" s="210">
        <v>663</v>
      </c>
      <c r="C82" s="211">
        <v>205</v>
      </c>
      <c r="D82" s="210">
        <v>88</v>
      </c>
      <c r="E82" s="211">
        <v>8</v>
      </c>
      <c r="F82" s="210">
        <v>20</v>
      </c>
      <c r="G82" s="211">
        <v>10</v>
      </c>
      <c r="H82" s="210">
        <v>4</v>
      </c>
      <c r="I82" s="211">
        <v>9</v>
      </c>
      <c r="J82" s="210">
        <v>1</v>
      </c>
      <c r="K82" s="211">
        <v>2</v>
      </c>
      <c r="L82" s="210">
        <v>0</v>
      </c>
      <c r="M82" s="211">
        <v>1</v>
      </c>
      <c r="N82" s="210">
        <v>0</v>
      </c>
      <c r="O82" s="211">
        <v>0</v>
      </c>
      <c r="P82" s="210">
        <v>0</v>
      </c>
      <c r="Q82" s="211">
        <v>0</v>
      </c>
      <c r="R82" s="210">
        <v>0</v>
      </c>
      <c r="S82" s="211">
        <v>1</v>
      </c>
      <c r="T82" s="210">
        <v>0</v>
      </c>
      <c r="U82" s="211">
        <v>0</v>
      </c>
      <c r="V82" s="210">
        <v>0</v>
      </c>
      <c r="W82" s="211">
        <v>0</v>
      </c>
      <c r="X82" s="210">
        <v>0</v>
      </c>
      <c r="Y82" s="211">
        <v>0</v>
      </c>
      <c r="Z82" s="210">
        <v>0</v>
      </c>
      <c r="AA82" s="211">
        <v>0</v>
      </c>
      <c r="AB82" s="212">
        <f t="shared" si="5"/>
        <v>776</v>
      </c>
      <c r="AC82" s="213">
        <f t="shared" si="6"/>
        <v>236</v>
      </c>
    </row>
    <row r="83" spans="1:29" ht="15" customHeight="1">
      <c r="A83" s="214" t="s">
        <v>879</v>
      </c>
      <c r="B83" s="215">
        <v>296</v>
      </c>
      <c r="C83" s="216">
        <v>176</v>
      </c>
      <c r="D83" s="215">
        <v>33</v>
      </c>
      <c r="E83" s="216">
        <v>3</v>
      </c>
      <c r="F83" s="215">
        <v>5</v>
      </c>
      <c r="G83" s="216">
        <v>3</v>
      </c>
      <c r="H83" s="215">
        <v>2</v>
      </c>
      <c r="I83" s="216">
        <v>5</v>
      </c>
      <c r="J83" s="215">
        <v>0</v>
      </c>
      <c r="K83" s="216">
        <v>1</v>
      </c>
      <c r="L83" s="215">
        <v>0</v>
      </c>
      <c r="M83" s="216">
        <v>0</v>
      </c>
      <c r="N83" s="215">
        <v>0</v>
      </c>
      <c r="O83" s="216">
        <v>1</v>
      </c>
      <c r="P83" s="215">
        <v>0</v>
      </c>
      <c r="Q83" s="216">
        <v>0</v>
      </c>
      <c r="R83" s="215">
        <v>0</v>
      </c>
      <c r="S83" s="216">
        <v>0</v>
      </c>
      <c r="T83" s="215">
        <v>0</v>
      </c>
      <c r="U83" s="216">
        <v>0</v>
      </c>
      <c r="V83" s="215">
        <v>0</v>
      </c>
      <c r="W83" s="216">
        <v>0</v>
      </c>
      <c r="X83" s="215">
        <v>0</v>
      </c>
      <c r="Y83" s="216">
        <v>0</v>
      </c>
      <c r="Z83" s="215">
        <v>0</v>
      </c>
      <c r="AA83" s="216">
        <v>0</v>
      </c>
      <c r="AB83" s="217">
        <f t="shared" si="5"/>
        <v>336</v>
      </c>
      <c r="AC83" s="218">
        <f t="shared" si="6"/>
        <v>189</v>
      </c>
    </row>
    <row r="84" spans="1:29" ht="15" customHeight="1">
      <c r="A84" s="204" t="s">
        <v>880</v>
      </c>
      <c r="B84" s="205">
        <v>122</v>
      </c>
      <c r="C84" s="206">
        <v>176</v>
      </c>
      <c r="D84" s="205">
        <v>27</v>
      </c>
      <c r="E84" s="206">
        <v>14</v>
      </c>
      <c r="F84" s="205">
        <v>3</v>
      </c>
      <c r="G84" s="206">
        <v>5</v>
      </c>
      <c r="H84" s="205">
        <v>1</v>
      </c>
      <c r="I84" s="206">
        <v>5</v>
      </c>
      <c r="J84" s="205">
        <v>0</v>
      </c>
      <c r="K84" s="206">
        <v>3</v>
      </c>
      <c r="L84" s="205">
        <v>0</v>
      </c>
      <c r="M84" s="206">
        <v>0</v>
      </c>
      <c r="N84" s="205">
        <v>0</v>
      </c>
      <c r="O84" s="206">
        <v>3</v>
      </c>
      <c r="P84" s="205">
        <v>0</v>
      </c>
      <c r="Q84" s="206">
        <v>0</v>
      </c>
      <c r="R84" s="205">
        <v>0</v>
      </c>
      <c r="S84" s="206">
        <v>0</v>
      </c>
      <c r="T84" s="205">
        <v>0</v>
      </c>
      <c r="U84" s="206">
        <v>0</v>
      </c>
      <c r="V84" s="205">
        <v>0</v>
      </c>
      <c r="W84" s="206">
        <v>0</v>
      </c>
      <c r="X84" s="205">
        <v>0</v>
      </c>
      <c r="Y84" s="206">
        <v>0</v>
      </c>
      <c r="Z84" s="205">
        <v>0</v>
      </c>
      <c r="AA84" s="206">
        <v>0</v>
      </c>
      <c r="AB84" s="207">
        <f t="shared" si="5"/>
        <v>153</v>
      </c>
      <c r="AC84" s="208">
        <f t="shared" si="6"/>
        <v>206</v>
      </c>
    </row>
    <row r="85" spans="1:29" ht="15" customHeight="1">
      <c r="A85" s="209" t="s">
        <v>881</v>
      </c>
      <c r="B85" s="210">
        <v>21</v>
      </c>
      <c r="C85" s="211">
        <v>13</v>
      </c>
      <c r="D85" s="210">
        <v>1</v>
      </c>
      <c r="E85" s="211">
        <v>2</v>
      </c>
      <c r="F85" s="210">
        <v>0</v>
      </c>
      <c r="G85" s="211">
        <v>0</v>
      </c>
      <c r="H85" s="210">
        <v>0</v>
      </c>
      <c r="I85" s="211">
        <v>2</v>
      </c>
      <c r="J85" s="210">
        <v>0</v>
      </c>
      <c r="K85" s="211">
        <v>0</v>
      </c>
      <c r="L85" s="210">
        <v>0</v>
      </c>
      <c r="M85" s="211">
        <v>0</v>
      </c>
      <c r="N85" s="210">
        <v>0</v>
      </c>
      <c r="O85" s="211">
        <v>0</v>
      </c>
      <c r="P85" s="210">
        <v>0</v>
      </c>
      <c r="Q85" s="211">
        <v>0</v>
      </c>
      <c r="R85" s="210">
        <v>0</v>
      </c>
      <c r="S85" s="211">
        <v>0</v>
      </c>
      <c r="T85" s="210">
        <v>0</v>
      </c>
      <c r="U85" s="211">
        <v>0</v>
      </c>
      <c r="V85" s="210">
        <v>0</v>
      </c>
      <c r="W85" s="211">
        <v>0</v>
      </c>
      <c r="X85" s="210">
        <v>0</v>
      </c>
      <c r="Y85" s="211">
        <v>0</v>
      </c>
      <c r="Z85" s="210">
        <v>0</v>
      </c>
      <c r="AA85" s="211">
        <v>0</v>
      </c>
      <c r="AB85" s="212">
        <f t="shared" si="5"/>
        <v>22</v>
      </c>
      <c r="AC85" s="213">
        <f t="shared" si="6"/>
        <v>17</v>
      </c>
    </row>
    <row r="86" spans="1:29" ht="15" customHeight="1">
      <c r="A86" s="209" t="s">
        <v>882</v>
      </c>
      <c r="B86" s="210">
        <v>36</v>
      </c>
      <c r="C86" s="211">
        <v>65</v>
      </c>
      <c r="D86" s="210">
        <v>7</v>
      </c>
      <c r="E86" s="211">
        <v>4</v>
      </c>
      <c r="F86" s="210">
        <v>0</v>
      </c>
      <c r="G86" s="211">
        <v>2</v>
      </c>
      <c r="H86" s="210">
        <v>0</v>
      </c>
      <c r="I86" s="211">
        <v>4</v>
      </c>
      <c r="J86" s="210">
        <v>0</v>
      </c>
      <c r="K86" s="211">
        <v>2</v>
      </c>
      <c r="L86" s="210">
        <v>0</v>
      </c>
      <c r="M86" s="211">
        <v>0</v>
      </c>
      <c r="N86" s="210">
        <v>0</v>
      </c>
      <c r="O86" s="211">
        <v>0</v>
      </c>
      <c r="P86" s="210">
        <v>0</v>
      </c>
      <c r="Q86" s="211">
        <v>0</v>
      </c>
      <c r="R86" s="210">
        <v>0</v>
      </c>
      <c r="S86" s="211">
        <v>1</v>
      </c>
      <c r="T86" s="210">
        <v>0</v>
      </c>
      <c r="U86" s="211">
        <v>0</v>
      </c>
      <c r="V86" s="210">
        <v>0</v>
      </c>
      <c r="W86" s="211">
        <v>0</v>
      </c>
      <c r="X86" s="210">
        <v>0</v>
      </c>
      <c r="Y86" s="211">
        <v>0</v>
      </c>
      <c r="Z86" s="210">
        <v>0</v>
      </c>
      <c r="AA86" s="211">
        <v>0</v>
      </c>
      <c r="AB86" s="212">
        <f t="shared" si="5"/>
        <v>43</v>
      </c>
      <c r="AC86" s="213">
        <f t="shared" si="6"/>
        <v>78</v>
      </c>
    </row>
    <row r="87" spans="1:29" ht="15" customHeight="1">
      <c r="A87" s="209" t="s">
        <v>883</v>
      </c>
      <c r="B87" s="210">
        <v>1363</v>
      </c>
      <c r="C87" s="211">
        <v>617</v>
      </c>
      <c r="D87" s="210">
        <v>149</v>
      </c>
      <c r="E87" s="211">
        <v>24</v>
      </c>
      <c r="F87" s="210">
        <v>28</v>
      </c>
      <c r="G87" s="211">
        <v>22</v>
      </c>
      <c r="H87" s="210">
        <v>25</v>
      </c>
      <c r="I87" s="211">
        <v>14</v>
      </c>
      <c r="J87" s="210">
        <v>1</v>
      </c>
      <c r="K87" s="211">
        <v>0</v>
      </c>
      <c r="L87" s="210">
        <v>1</v>
      </c>
      <c r="M87" s="211">
        <v>7</v>
      </c>
      <c r="N87" s="210">
        <v>0</v>
      </c>
      <c r="O87" s="211">
        <v>1</v>
      </c>
      <c r="P87" s="210">
        <v>0</v>
      </c>
      <c r="Q87" s="211">
        <v>0</v>
      </c>
      <c r="R87" s="210">
        <v>0</v>
      </c>
      <c r="S87" s="211">
        <v>1</v>
      </c>
      <c r="T87" s="210">
        <v>0</v>
      </c>
      <c r="U87" s="211">
        <v>0</v>
      </c>
      <c r="V87" s="210">
        <v>0</v>
      </c>
      <c r="W87" s="211">
        <v>0</v>
      </c>
      <c r="X87" s="210">
        <v>0</v>
      </c>
      <c r="Y87" s="211">
        <v>0</v>
      </c>
      <c r="Z87" s="210">
        <v>0</v>
      </c>
      <c r="AA87" s="211">
        <v>0</v>
      </c>
      <c r="AB87" s="212">
        <f t="shared" si="5"/>
        <v>1567</v>
      </c>
      <c r="AC87" s="213">
        <f t="shared" si="6"/>
        <v>686</v>
      </c>
    </row>
    <row r="88" spans="1:29" ht="15" customHeight="1">
      <c r="A88" s="214" t="s">
        <v>884</v>
      </c>
      <c r="B88" s="215">
        <v>132</v>
      </c>
      <c r="C88" s="216">
        <v>236</v>
      </c>
      <c r="D88" s="215">
        <v>14</v>
      </c>
      <c r="E88" s="216">
        <v>5</v>
      </c>
      <c r="F88" s="215">
        <v>1</v>
      </c>
      <c r="G88" s="216">
        <v>1</v>
      </c>
      <c r="H88" s="215">
        <v>0</v>
      </c>
      <c r="I88" s="216">
        <v>5</v>
      </c>
      <c r="J88" s="215">
        <v>1</v>
      </c>
      <c r="K88" s="216">
        <v>2</v>
      </c>
      <c r="L88" s="215">
        <v>1</v>
      </c>
      <c r="M88" s="216">
        <v>2</v>
      </c>
      <c r="N88" s="215">
        <v>0</v>
      </c>
      <c r="O88" s="216">
        <v>1</v>
      </c>
      <c r="P88" s="215">
        <v>0</v>
      </c>
      <c r="Q88" s="216">
        <v>1</v>
      </c>
      <c r="R88" s="215">
        <v>0</v>
      </c>
      <c r="S88" s="216">
        <v>0</v>
      </c>
      <c r="T88" s="215">
        <v>0</v>
      </c>
      <c r="U88" s="216">
        <v>0</v>
      </c>
      <c r="V88" s="215">
        <v>0</v>
      </c>
      <c r="W88" s="216">
        <v>0</v>
      </c>
      <c r="X88" s="215">
        <v>0</v>
      </c>
      <c r="Y88" s="216">
        <v>0</v>
      </c>
      <c r="Z88" s="215">
        <v>0</v>
      </c>
      <c r="AA88" s="216">
        <v>0</v>
      </c>
      <c r="AB88" s="217">
        <f t="shared" si="5"/>
        <v>149</v>
      </c>
      <c r="AC88" s="218">
        <f t="shared" si="6"/>
        <v>253</v>
      </c>
    </row>
    <row r="89" spans="1:29" ht="15" customHeight="1">
      <c r="A89" s="204" t="s">
        <v>885</v>
      </c>
      <c r="B89" s="205">
        <v>457</v>
      </c>
      <c r="C89" s="206">
        <v>218</v>
      </c>
      <c r="D89" s="205">
        <v>28</v>
      </c>
      <c r="E89" s="206">
        <v>13</v>
      </c>
      <c r="F89" s="205">
        <v>9</v>
      </c>
      <c r="G89" s="206">
        <v>9</v>
      </c>
      <c r="H89" s="205">
        <v>1</v>
      </c>
      <c r="I89" s="206">
        <v>2</v>
      </c>
      <c r="J89" s="205">
        <v>0</v>
      </c>
      <c r="K89" s="206">
        <v>6</v>
      </c>
      <c r="L89" s="205">
        <v>0</v>
      </c>
      <c r="M89" s="206">
        <v>2</v>
      </c>
      <c r="N89" s="205">
        <v>0</v>
      </c>
      <c r="O89" s="206">
        <v>0</v>
      </c>
      <c r="P89" s="205">
        <v>0</v>
      </c>
      <c r="Q89" s="206">
        <v>0</v>
      </c>
      <c r="R89" s="205">
        <v>0</v>
      </c>
      <c r="S89" s="206">
        <v>0</v>
      </c>
      <c r="T89" s="205">
        <v>0</v>
      </c>
      <c r="U89" s="206">
        <v>0</v>
      </c>
      <c r="V89" s="205">
        <v>0</v>
      </c>
      <c r="W89" s="206">
        <v>0</v>
      </c>
      <c r="X89" s="205">
        <v>0</v>
      </c>
      <c r="Y89" s="206">
        <v>0</v>
      </c>
      <c r="Z89" s="205">
        <v>0</v>
      </c>
      <c r="AA89" s="206">
        <v>0</v>
      </c>
      <c r="AB89" s="207">
        <f t="shared" si="5"/>
        <v>495</v>
      </c>
      <c r="AC89" s="208">
        <f t="shared" si="6"/>
        <v>250</v>
      </c>
    </row>
    <row r="90" spans="1:29" ht="15" customHeight="1">
      <c r="A90" s="209" t="s">
        <v>886</v>
      </c>
      <c r="B90" s="210">
        <v>1322</v>
      </c>
      <c r="C90" s="211">
        <v>601</v>
      </c>
      <c r="D90" s="210">
        <v>75</v>
      </c>
      <c r="E90" s="211">
        <v>15</v>
      </c>
      <c r="F90" s="210">
        <v>9</v>
      </c>
      <c r="G90" s="211">
        <v>18</v>
      </c>
      <c r="H90" s="210">
        <v>2</v>
      </c>
      <c r="I90" s="211">
        <v>14</v>
      </c>
      <c r="J90" s="210">
        <v>3</v>
      </c>
      <c r="K90" s="211">
        <v>3</v>
      </c>
      <c r="L90" s="210">
        <v>1</v>
      </c>
      <c r="M90" s="211">
        <v>5</v>
      </c>
      <c r="N90" s="210">
        <v>1</v>
      </c>
      <c r="O90" s="211">
        <v>1</v>
      </c>
      <c r="P90" s="210">
        <v>0</v>
      </c>
      <c r="Q90" s="211">
        <v>1</v>
      </c>
      <c r="R90" s="210">
        <v>0</v>
      </c>
      <c r="S90" s="211">
        <v>0</v>
      </c>
      <c r="T90" s="210">
        <v>0</v>
      </c>
      <c r="U90" s="211">
        <v>0</v>
      </c>
      <c r="V90" s="210">
        <v>0</v>
      </c>
      <c r="W90" s="211">
        <v>0</v>
      </c>
      <c r="X90" s="210">
        <v>0</v>
      </c>
      <c r="Y90" s="211">
        <v>0</v>
      </c>
      <c r="Z90" s="210">
        <v>0</v>
      </c>
      <c r="AA90" s="211">
        <v>0</v>
      </c>
      <c r="AB90" s="212">
        <f t="shared" si="5"/>
        <v>1413</v>
      </c>
      <c r="AC90" s="213">
        <f t="shared" si="6"/>
        <v>658</v>
      </c>
    </row>
    <row r="91" spans="1:29" ht="15" customHeight="1">
      <c r="A91" s="209" t="s">
        <v>887</v>
      </c>
      <c r="B91" s="210">
        <v>1229</v>
      </c>
      <c r="C91" s="211">
        <v>845</v>
      </c>
      <c r="D91" s="210">
        <v>88</v>
      </c>
      <c r="E91" s="211">
        <v>34</v>
      </c>
      <c r="F91" s="210">
        <v>18</v>
      </c>
      <c r="G91" s="211">
        <v>17</v>
      </c>
      <c r="H91" s="210">
        <v>8</v>
      </c>
      <c r="I91" s="211">
        <v>12</v>
      </c>
      <c r="J91" s="210">
        <v>0</v>
      </c>
      <c r="K91" s="211">
        <v>8</v>
      </c>
      <c r="L91" s="210">
        <v>2</v>
      </c>
      <c r="M91" s="211">
        <v>0</v>
      </c>
      <c r="N91" s="210">
        <v>0</v>
      </c>
      <c r="O91" s="211">
        <v>0</v>
      </c>
      <c r="P91" s="210">
        <v>0</v>
      </c>
      <c r="Q91" s="211">
        <v>0</v>
      </c>
      <c r="R91" s="210">
        <v>0</v>
      </c>
      <c r="S91" s="211">
        <v>0</v>
      </c>
      <c r="T91" s="210">
        <v>0</v>
      </c>
      <c r="U91" s="211">
        <v>0</v>
      </c>
      <c r="V91" s="210">
        <v>0</v>
      </c>
      <c r="W91" s="211">
        <v>0</v>
      </c>
      <c r="X91" s="210">
        <v>0</v>
      </c>
      <c r="Y91" s="211">
        <v>0</v>
      </c>
      <c r="Z91" s="210">
        <v>0</v>
      </c>
      <c r="AA91" s="211">
        <v>0</v>
      </c>
      <c r="AB91" s="212">
        <f t="shared" si="5"/>
        <v>1345</v>
      </c>
      <c r="AC91" s="213">
        <f t="shared" si="6"/>
        <v>916</v>
      </c>
    </row>
    <row r="92" spans="1:29" ht="15" customHeight="1">
      <c r="A92" s="209" t="s">
        <v>888</v>
      </c>
      <c r="B92" s="210">
        <v>611</v>
      </c>
      <c r="C92" s="211">
        <v>176</v>
      </c>
      <c r="D92" s="210">
        <v>39</v>
      </c>
      <c r="E92" s="211">
        <v>18</v>
      </c>
      <c r="F92" s="210">
        <v>9</v>
      </c>
      <c r="G92" s="211">
        <v>11</v>
      </c>
      <c r="H92" s="210">
        <v>3</v>
      </c>
      <c r="I92" s="211">
        <v>9</v>
      </c>
      <c r="J92" s="210">
        <v>1</v>
      </c>
      <c r="K92" s="211">
        <v>3</v>
      </c>
      <c r="L92" s="210">
        <v>0</v>
      </c>
      <c r="M92" s="211">
        <v>2</v>
      </c>
      <c r="N92" s="210">
        <v>0</v>
      </c>
      <c r="O92" s="211">
        <v>1</v>
      </c>
      <c r="P92" s="210">
        <v>0</v>
      </c>
      <c r="Q92" s="211">
        <v>0</v>
      </c>
      <c r="R92" s="210">
        <v>0</v>
      </c>
      <c r="S92" s="211">
        <v>0</v>
      </c>
      <c r="T92" s="210">
        <v>0</v>
      </c>
      <c r="U92" s="211">
        <v>0</v>
      </c>
      <c r="V92" s="210">
        <v>0</v>
      </c>
      <c r="W92" s="211">
        <v>0</v>
      </c>
      <c r="X92" s="210">
        <v>0</v>
      </c>
      <c r="Y92" s="211">
        <v>0</v>
      </c>
      <c r="Z92" s="210">
        <v>0</v>
      </c>
      <c r="AA92" s="211">
        <v>0</v>
      </c>
      <c r="AB92" s="212">
        <f t="shared" si="5"/>
        <v>663</v>
      </c>
      <c r="AC92" s="213">
        <f t="shared" si="6"/>
        <v>220</v>
      </c>
    </row>
    <row r="93" spans="1:29" ht="15" customHeight="1" thickBot="1">
      <c r="A93" s="209" t="s">
        <v>889</v>
      </c>
      <c r="B93" s="210">
        <v>2956</v>
      </c>
      <c r="C93" s="211">
        <v>396</v>
      </c>
      <c r="D93" s="210">
        <v>278</v>
      </c>
      <c r="E93" s="211">
        <v>29</v>
      </c>
      <c r="F93" s="210">
        <v>48</v>
      </c>
      <c r="G93" s="211">
        <v>33</v>
      </c>
      <c r="H93" s="210">
        <v>23</v>
      </c>
      <c r="I93" s="211">
        <v>35</v>
      </c>
      <c r="J93" s="210">
        <v>3</v>
      </c>
      <c r="K93" s="211">
        <v>7</v>
      </c>
      <c r="L93" s="210">
        <v>1</v>
      </c>
      <c r="M93" s="211">
        <v>9</v>
      </c>
      <c r="N93" s="210">
        <v>1</v>
      </c>
      <c r="O93" s="211">
        <v>7</v>
      </c>
      <c r="P93" s="210">
        <v>0</v>
      </c>
      <c r="Q93" s="211">
        <v>3</v>
      </c>
      <c r="R93" s="210">
        <v>0</v>
      </c>
      <c r="S93" s="211">
        <v>2</v>
      </c>
      <c r="T93" s="210">
        <v>0</v>
      </c>
      <c r="U93" s="211">
        <v>0</v>
      </c>
      <c r="V93" s="210">
        <v>0</v>
      </c>
      <c r="W93" s="211">
        <v>0</v>
      </c>
      <c r="X93" s="210">
        <v>0</v>
      </c>
      <c r="Y93" s="211">
        <v>0</v>
      </c>
      <c r="Z93" s="210">
        <v>0</v>
      </c>
      <c r="AA93" s="211">
        <v>0</v>
      </c>
      <c r="AB93" s="212">
        <f t="shared" si="5"/>
        <v>3310</v>
      </c>
      <c r="AC93" s="213">
        <f t="shared" si="6"/>
        <v>521</v>
      </c>
    </row>
    <row r="94" spans="1:29" ht="15" customHeight="1" thickBot="1">
      <c r="A94" s="219" t="s">
        <v>890</v>
      </c>
      <c r="B94" s="220">
        <f aca="true" t="shared" si="7" ref="B94:AA94">SUM(B39:B93)</f>
        <v>122273</v>
      </c>
      <c r="C94" s="221">
        <f t="shared" si="7"/>
        <v>29496</v>
      </c>
      <c r="D94" s="220">
        <f t="shared" si="7"/>
        <v>9829</v>
      </c>
      <c r="E94" s="221">
        <f t="shared" si="7"/>
        <v>2041</v>
      </c>
      <c r="F94" s="220">
        <f t="shared" si="7"/>
        <v>1296</v>
      </c>
      <c r="G94" s="221">
        <f t="shared" si="7"/>
        <v>1639</v>
      </c>
      <c r="H94" s="220">
        <f t="shared" si="7"/>
        <v>463</v>
      </c>
      <c r="I94" s="221">
        <f t="shared" si="7"/>
        <v>1202</v>
      </c>
      <c r="J94" s="220">
        <f t="shared" si="7"/>
        <v>123</v>
      </c>
      <c r="K94" s="221">
        <f t="shared" si="7"/>
        <v>432</v>
      </c>
      <c r="L94" s="220">
        <f t="shared" si="7"/>
        <v>94</v>
      </c>
      <c r="M94" s="221">
        <f t="shared" si="7"/>
        <v>343</v>
      </c>
      <c r="N94" s="220">
        <f t="shared" si="7"/>
        <v>33</v>
      </c>
      <c r="O94" s="221">
        <f t="shared" si="7"/>
        <v>158</v>
      </c>
      <c r="P94" s="220">
        <f t="shared" si="7"/>
        <v>5</v>
      </c>
      <c r="Q94" s="221">
        <f t="shared" si="7"/>
        <v>82</v>
      </c>
      <c r="R94" s="220">
        <f t="shared" si="7"/>
        <v>3</v>
      </c>
      <c r="S94" s="221">
        <f t="shared" si="7"/>
        <v>28</v>
      </c>
      <c r="T94" s="220">
        <f t="shared" si="7"/>
        <v>2</v>
      </c>
      <c r="U94" s="221">
        <f t="shared" si="7"/>
        <v>9</v>
      </c>
      <c r="V94" s="220">
        <f t="shared" si="7"/>
        <v>0</v>
      </c>
      <c r="W94" s="221">
        <f t="shared" si="7"/>
        <v>5</v>
      </c>
      <c r="X94" s="220">
        <f t="shared" si="7"/>
        <v>0</v>
      </c>
      <c r="Y94" s="221">
        <f t="shared" si="7"/>
        <v>5</v>
      </c>
      <c r="Z94" s="220">
        <f t="shared" si="7"/>
        <v>0</v>
      </c>
      <c r="AA94" s="221">
        <f t="shared" si="7"/>
        <v>0</v>
      </c>
      <c r="AB94" s="222">
        <f t="shared" si="5"/>
        <v>134121</v>
      </c>
      <c r="AC94" s="223">
        <f t="shared" si="6"/>
        <v>35440</v>
      </c>
    </row>
    <row r="95" spans="1:29" ht="15" customHeight="1" thickBot="1">
      <c r="A95" s="219" t="s">
        <v>891</v>
      </c>
      <c r="B95" s="220">
        <f aca="true" t="shared" si="8" ref="B95:AA95">B38+B94</f>
        <v>471396</v>
      </c>
      <c r="C95" s="221">
        <f t="shared" si="8"/>
        <v>95163</v>
      </c>
      <c r="D95" s="220">
        <f t="shared" si="8"/>
        <v>43729</v>
      </c>
      <c r="E95" s="221">
        <f t="shared" si="8"/>
        <v>6443</v>
      </c>
      <c r="F95" s="220">
        <f t="shared" si="8"/>
        <v>6812</v>
      </c>
      <c r="G95" s="221">
        <f t="shared" si="8"/>
        <v>6232</v>
      </c>
      <c r="H95" s="220">
        <f t="shared" si="8"/>
        <v>2601</v>
      </c>
      <c r="I95" s="221">
        <f t="shared" si="8"/>
        <v>4486</v>
      </c>
      <c r="J95" s="220">
        <f t="shared" si="8"/>
        <v>630</v>
      </c>
      <c r="K95" s="221">
        <f t="shared" si="8"/>
        <v>1575</v>
      </c>
      <c r="L95" s="220">
        <f t="shared" si="8"/>
        <v>438</v>
      </c>
      <c r="M95" s="221">
        <f t="shared" si="8"/>
        <v>1189</v>
      </c>
      <c r="N95" s="220">
        <f t="shared" si="8"/>
        <v>148</v>
      </c>
      <c r="O95" s="221">
        <f t="shared" si="8"/>
        <v>515</v>
      </c>
      <c r="P95" s="220">
        <f t="shared" si="8"/>
        <v>35</v>
      </c>
      <c r="Q95" s="221">
        <f t="shared" si="8"/>
        <v>258</v>
      </c>
      <c r="R95" s="220">
        <f t="shared" si="8"/>
        <v>10</v>
      </c>
      <c r="S95" s="221">
        <f t="shared" si="8"/>
        <v>88</v>
      </c>
      <c r="T95" s="220">
        <f t="shared" si="8"/>
        <v>5</v>
      </c>
      <c r="U95" s="221">
        <f t="shared" si="8"/>
        <v>25</v>
      </c>
      <c r="V95" s="220">
        <f t="shared" si="8"/>
        <v>0</v>
      </c>
      <c r="W95" s="221">
        <f t="shared" si="8"/>
        <v>11</v>
      </c>
      <c r="X95" s="220">
        <f t="shared" si="8"/>
        <v>1</v>
      </c>
      <c r="Y95" s="221">
        <f t="shared" si="8"/>
        <v>27</v>
      </c>
      <c r="Z95" s="220">
        <f t="shared" si="8"/>
        <v>1</v>
      </c>
      <c r="AA95" s="221">
        <f t="shared" si="8"/>
        <v>1</v>
      </c>
      <c r="AB95" s="222">
        <f t="shared" si="5"/>
        <v>525806</v>
      </c>
      <c r="AC95" s="223">
        <f t="shared" si="6"/>
        <v>116013</v>
      </c>
    </row>
  </sheetData>
  <printOptions/>
  <pageMargins left="0.77" right="0.78" top="0.79" bottom="0.79" header="0.512" footer="0.512"/>
  <pageSetup horizontalDpi="600" verticalDpi="600" orientation="portrait" pageOrder="overThenDown" paperSize="9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Install</cp:lastModifiedBy>
  <cp:lastPrinted>2006-01-24T01:05:41Z</cp:lastPrinted>
  <dcterms:created xsi:type="dcterms:W3CDTF">2002-05-16T10:09:36Z</dcterms:created>
  <dcterms:modified xsi:type="dcterms:W3CDTF">2006-03-02T00:18:20Z</dcterms:modified>
  <cp:category/>
  <cp:version/>
  <cp:contentType/>
  <cp:contentStatus/>
</cp:coreProperties>
</file>