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10" tabRatio="300" firstSheet="1" activeTab="1"/>
  </bookViews>
  <sheets>
    <sheet name="データ" sheetId="1" r:id="rId1"/>
    <sheet name="第20表" sheetId="2" r:id="rId2"/>
  </sheets>
  <definedNames>
    <definedName name="_xlnm.Print_Area" localSheetId="1">'第20表'!$A$1:$P$87</definedName>
  </definedNames>
  <calcPr fullCalcOnLoad="1"/>
</workbook>
</file>

<file path=xl/sharedStrings.xml><?xml version="1.0" encoding="utf-8"?>
<sst xmlns="http://schemas.openxmlformats.org/spreadsheetml/2006/main" count="280" uniqueCount="78">
  <si>
    <t>業態</t>
  </si>
  <si>
    <t>合計 枝番</t>
  </si>
  <si>
    <t>1</t>
  </si>
  <si>
    <t>2</t>
  </si>
  <si>
    <t>3</t>
  </si>
  <si>
    <t>4</t>
  </si>
  <si>
    <t>5</t>
  </si>
  <si>
    <t>6</t>
  </si>
  <si>
    <t/>
  </si>
  <si>
    <t>収容台数の合計</t>
  </si>
  <si>
    <t>売場面積の合計</t>
  </si>
  <si>
    <t>商品手持額の合計</t>
  </si>
  <si>
    <t>修理料・仲立手数料金額の合計</t>
  </si>
  <si>
    <t>年間商品販売額の合計</t>
  </si>
  <si>
    <t>男＋女：合計の合計</t>
  </si>
  <si>
    <t>計</t>
  </si>
  <si>
    <t>愛　知　県</t>
  </si>
  <si>
    <t>大型百貨店</t>
  </si>
  <si>
    <t>百　貨　店</t>
  </si>
  <si>
    <t>その他の百貨店</t>
  </si>
  <si>
    <t>総合スーパー</t>
  </si>
  <si>
    <t>大型総合スーパー</t>
  </si>
  <si>
    <t>中型総合スーパー</t>
  </si>
  <si>
    <t>専門スーパー</t>
  </si>
  <si>
    <t>衣料品スーパー</t>
  </si>
  <si>
    <t>食料品スーパー</t>
  </si>
  <si>
    <t>住関連スーパー</t>
  </si>
  <si>
    <t>うちホームセンター</t>
  </si>
  <si>
    <t>コンビニエンスストア</t>
  </si>
  <si>
    <t>うち終日営業店</t>
  </si>
  <si>
    <t>ドラッグストア</t>
  </si>
  <si>
    <t>その他のスーパー</t>
  </si>
  <si>
    <t>うち各種商品取扱店</t>
  </si>
  <si>
    <t>衣料品専門店</t>
  </si>
  <si>
    <t>食料品専門店</t>
  </si>
  <si>
    <t>住関連専門店</t>
  </si>
  <si>
    <t>衣料品中心店</t>
  </si>
  <si>
    <t>食料品中心店</t>
  </si>
  <si>
    <t>住関連中心店</t>
  </si>
  <si>
    <t>その他の小売店</t>
  </si>
  <si>
    <t>単　独　店</t>
  </si>
  <si>
    <t>個　　人</t>
  </si>
  <si>
    <t>法　　人</t>
  </si>
  <si>
    <t>本　　店</t>
  </si>
  <si>
    <t>支　　店</t>
  </si>
  <si>
    <t>個　人　･　法　人　別</t>
  </si>
  <si>
    <t>本　　支　　店　　別</t>
  </si>
  <si>
    <t>商　　　　　　　　店　　　　　　　　数</t>
  </si>
  <si>
    <t>合　　 　計</t>
  </si>
  <si>
    <t>専　門　店</t>
  </si>
  <si>
    <t>中　心　店</t>
  </si>
  <si>
    <t>業　　態　　分　　類</t>
  </si>
  <si>
    <t>従　業　者　数</t>
  </si>
  <si>
    <t>売　場　面　積</t>
  </si>
  <si>
    <t>収　容　台　数</t>
  </si>
  <si>
    <t xml:space="preserve"> 修　　理　　料 　　　仲  立  手  数  料</t>
  </si>
  <si>
    <t>商 品 手 持 額</t>
  </si>
  <si>
    <t>年 間 販 売 額</t>
  </si>
  <si>
    <t>1　個人</t>
  </si>
  <si>
    <t>業態</t>
  </si>
  <si>
    <t>名 古 屋 市</t>
  </si>
  <si>
    <t>うちホームセンター</t>
  </si>
  <si>
    <t>コンビニエンスストア</t>
  </si>
  <si>
    <t>ドラッグストア</t>
  </si>
  <si>
    <t>人</t>
  </si>
  <si>
    <t>万円</t>
  </si>
  <si>
    <t>台</t>
  </si>
  <si>
    <t>事　　　　　　　業　　　　　　　所　　　　　　　数</t>
  </si>
  <si>
    <t>年間商品販売額</t>
  </si>
  <si>
    <t>総　　　数</t>
  </si>
  <si>
    <t>総　　 　数</t>
  </si>
  <si>
    <t>-</t>
  </si>
  <si>
    <t xml:space="preserve"> その他収入</t>
  </si>
  <si>
    <t>第20表　業態別の事業所数（個人・法人別、本支店別）、従業者数、年間商品販売額、その他収入、</t>
  </si>
  <si>
    <t>その他収入</t>
  </si>
  <si>
    <t>商品手持額、売場面積、収容台数</t>
  </si>
  <si>
    <t>㎡</t>
  </si>
  <si>
    <t>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</si>
</sst>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[Red]\-#,##0.0"/>
    <numFmt numFmtId="187" formatCode="#,##0.##"/>
  </numFmts>
  <fonts count="1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5" fillId="0" borderId="0" xfId="23" applyFont="1" applyBorder="1" applyAlignment="1">
      <alignment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3" fontId="8" fillId="0" borderId="0" xfId="19" applyNumberFormat="1" applyFont="1" applyFill="1" applyBorder="1" applyAlignment="1">
      <alignment horizontal="right" vertical="center"/>
    </xf>
    <xf numFmtId="0" fontId="7" fillId="0" borderId="0" xfId="22" applyFont="1" applyFill="1" applyBorder="1" applyAlignment="1">
      <alignment horizontal="left" vertical="center"/>
      <protection/>
    </xf>
    <xf numFmtId="3" fontId="7" fillId="0" borderId="0" xfId="19" applyNumberFormat="1" applyFont="1" applyFill="1" applyBorder="1" applyAlignment="1">
      <alignment horizontal="right" vertical="center"/>
    </xf>
    <xf numFmtId="0" fontId="7" fillId="0" borderId="0" xfId="22" applyFont="1" applyFill="1" applyBorder="1" applyAlignment="1">
      <alignment horizontal="left" vertical="center"/>
      <protection/>
    </xf>
    <xf numFmtId="0" fontId="5" fillId="0" borderId="0" xfId="23" applyFont="1" applyBorder="1" applyAlignment="1">
      <alignment horizontal="left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3" fontId="7" fillId="0" borderId="0" xfId="23" applyNumberFormat="1" applyFont="1" applyFill="1" applyBorder="1" applyAlignment="1">
      <alignment horizontal="right" vertical="center" wrapText="1"/>
      <protection/>
    </xf>
    <xf numFmtId="3" fontId="8" fillId="0" borderId="0" xfId="23" applyNumberFormat="1" applyFont="1" applyFill="1" applyBorder="1" applyAlignment="1">
      <alignment horizontal="right" vertical="center" wrapText="1"/>
      <protection/>
    </xf>
    <xf numFmtId="3" fontId="9" fillId="0" borderId="0" xfId="23" applyNumberFormat="1" applyFont="1" applyBorder="1" applyAlignment="1">
      <alignment vertical="center"/>
      <protection/>
    </xf>
    <xf numFmtId="0" fontId="4" fillId="3" borderId="0" xfId="23" applyFont="1" applyFill="1" applyBorder="1" applyAlignment="1">
      <alignment vertical="center"/>
      <protection/>
    </xf>
    <xf numFmtId="0" fontId="5" fillId="3" borderId="0" xfId="23" applyFont="1" applyFill="1" applyBorder="1" applyAlignment="1">
      <alignment vertical="center"/>
      <protection/>
    </xf>
    <xf numFmtId="0" fontId="6" fillId="3" borderId="0" xfId="23" applyFont="1" applyFill="1" applyBorder="1" applyAlignment="1">
      <alignment vertical="center"/>
      <protection/>
    </xf>
    <xf numFmtId="0" fontId="9" fillId="3" borderId="0" xfId="23" applyFont="1" applyFill="1" applyBorder="1" applyAlignment="1">
      <alignment vertical="center"/>
      <protection/>
    </xf>
    <xf numFmtId="0" fontId="7" fillId="3" borderId="3" xfId="22" applyFont="1" applyFill="1" applyBorder="1" applyAlignment="1">
      <alignment horizontal="center" vertical="center"/>
      <protection/>
    </xf>
    <xf numFmtId="0" fontId="7" fillId="3" borderId="0" xfId="22" applyFont="1" applyFill="1" applyBorder="1" applyAlignment="1">
      <alignment horizontal="center" vertical="center"/>
      <protection/>
    </xf>
    <xf numFmtId="0" fontId="7" fillId="3" borderId="4" xfId="22" applyFont="1" applyFill="1" applyBorder="1" applyAlignment="1">
      <alignment horizontal="right" vertical="center"/>
      <protection/>
    </xf>
    <xf numFmtId="0" fontId="7" fillId="3" borderId="0" xfId="22" applyFont="1" applyFill="1" applyBorder="1" applyAlignment="1">
      <alignment horizontal="righ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3" fontId="9" fillId="3" borderId="5" xfId="23" applyNumberFormat="1" applyFont="1" applyFill="1" applyBorder="1" applyAlignment="1">
      <alignment horizontal="right" vertical="center"/>
      <protection/>
    </xf>
    <xf numFmtId="3" fontId="8" fillId="3" borderId="0" xfId="19" applyNumberFormat="1" applyFont="1" applyFill="1" applyBorder="1" applyAlignment="1">
      <alignment horizontal="right" vertical="center"/>
    </xf>
    <xf numFmtId="0" fontId="7" fillId="3" borderId="0" xfId="22" applyFont="1" applyFill="1" applyBorder="1" applyAlignment="1">
      <alignment horizontal="left" vertical="center"/>
      <protection/>
    </xf>
    <xf numFmtId="3" fontId="7" fillId="3" borderId="5" xfId="19" applyNumberFormat="1" applyFont="1" applyFill="1" applyBorder="1" applyAlignment="1">
      <alignment horizontal="right" vertical="center"/>
    </xf>
    <xf numFmtId="3" fontId="7" fillId="3" borderId="0" xfId="19" applyNumberFormat="1" applyFont="1" applyFill="1" applyBorder="1" applyAlignment="1">
      <alignment horizontal="right" vertical="center"/>
    </xf>
    <xf numFmtId="3" fontId="8" fillId="3" borderId="5" xfId="19" applyNumberFormat="1" applyFont="1" applyFill="1" applyBorder="1" applyAlignment="1">
      <alignment horizontal="right" vertical="center"/>
    </xf>
    <xf numFmtId="0" fontId="7" fillId="4" borderId="0" xfId="22" applyFont="1" applyFill="1" applyBorder="1" applyAlignment="1">
      <alignment horizontal="left" vertical="center"/>
      <protection/>
    </xf>
    <xf numFmtId="0" fontId="5" fillId="3" borderId="0" xfId="23" applyFont="1" applyFill="1" applyBorder="1" applyAlignment="1">
      <alignment horizontal="left" vertical="center"/>
      <protection/>
    </xf>
    <xf numFmtId="0" fontId="8" fillId="4" borderId="0" xfId="22" applyFont="1" applyFill="1" applyBorder="1" applyAlignment="1">
      <alignment horizontal="left" vertical="center"/>
      <protection/>
    </xf>
    <xf numFmtId="3" fontId="7" fillId="4" borderId="0" xfId="23" applyNumberFormat="1" applyFont="1" applyFill="1" applyBorder="1" applyAlignment="1">
      <alignment horizontal="right" vertical="center"/>
      <protection/>
    </xf>
    <xf numFmtId="0" fontId="5" fillId="3" borderId="6" xfId="23" applyFont="1" applyFill="1" applyBorder="1" applyAlignment="1">
      <alignment vertical="center"/>
      <protection/>
    </xf>
    <xf numFmtId="0" fontId="7" fillId="4" borderId="7" xfId="23" applyFont="1" applyFill="1" applyBorder="1" applyAlignment="1">
      <alignment horizontal="right" vertical="center"/>
      <protection/>
    </xf>
    <xf numFmtId="0" fontId="7" fillId="4" borderId="6" xfId="23" applyFont="1" applyFill="1" applyBorder="1" applyAlignment="1">
      <alignment horizontal="right" vertical="center"/>
      <protection/>
    </xf>
    <xf numFmtId="0" fontId="7" fillId="4" borderId="0" xfId="23" applyFont="1" applyFill="1" applyBorder="1" applyAlignment="1">
      <alignment horizontal="right" vertical="center"/>
      <protection/>
    </xf>
    <xf numFmtId="38" fontId="7" fillId="4" borderId="0" xfId="19" applyFont="1" applyFill="1" applyBorder="1" applyAlignment="1">
      <alignment horizontal="right" vertical="center"/>
    </xf>
    <xf numFmtId="38" fontId="7" fillId="4" borderId="0" xfId="19" applyFont="1" applyFill="1" applyBorder="1" applyAlignment="1" quotePrefix="1">
      <alignment horizontal="right" vertical="center"/>
    </xf>
    <xf numFmtId="38" fontId="5" fillId="3" borderId="0" xfId="19" applyFont="1" applyFill="1" applyBorder="1" applyAlignment="1">
      <alignment vertical="center"/>
    </xf>
    <xf numFmtId="0" fontId="7" fillId="0" borderId="8" xfId="22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10" xfId="22" applyFont="1" applyFill="1" applyBorder="1" applyAlignment="1">
      <alignment horizontal="center" vertical="center" wrapText="1"/>
      <protection/>
    </xf>
    <xf numFmtId="0" fontId="7" fillId="0" borderId="8" xfId="22" applyFont="1" applyFill="1" applyBorder="1" applyAlignment="1">
      <alignment horizontal="center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/>
      <protection/>
    </xf>
    <xf numFmtId="0" fontId="7" fillId="0" borderId="11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3" borderId="8" xfId="22" applyFont="1" applyFill="1" applyBorder="1" applyAlignment="1">
      <alignment horizontal="center" vertical="center" wrapText="1"/>
      <protection/>
    </xf>
    <xf numFmtId="0" fontId="7" fillId="3" borderId="9" xfId="22" applyFont="1" applyFill="1" applyBorder="1" applyAlignment="1">
      <alignment horizontal="center" vertical="center" wrapText="1"/>
      <protection/>
    </xf>
    <xf numFmtId="0" fontId="7" fillId="3" borderId="10" xfId="22" applyFont="1" applyFill="1" applyBorder="1" applyAlignment="1">
      <alignment horizontal="center" vertical="center" wrapText="1"/>
      <protection/>
    </xf>
    <xf numFmtId="0" fontId="7" fillId="3" borderId="4" xfId="22" applyFont="1" applyFill="1" applyBorder="1" applyAlignment="1">
      <alignment horizontal="center" vertical="center"/>
      <protection/>
    </xf>
    <xf numFmtId="0" fontId="7" fillId="3" borderId="5" xfId="22" applyFont="1" applyFill="1" applyBorder="1" applyAlignment="1">
      <alignment horizontal="center" vertical="center"/>
      <protection/>
    </xf>
    <xf numFmtId="0" fontId="7" fillId="3" borderId="7" xfId="22" applyFont="1" applyFill="1" applyBorder="1" applyAlignment="1">
      <alignment horizontal="center" vertical="center"/>
      <protection/>
    </xf>
    <xf numFmtId="0" fontId="7" fillId="3" borderId="8" xfId="22" applyFont="1" applyFill="1" applyBorder="1" applyAlignment="1">
      <alignment horizontal="center" vertical="center"/>
      <protection/>
    </xf>
    <xf numFmtId="0" fontId="7" fillId="3" borderId="9" xfId="22" applyFont="1" applyFill="1" applyBorder="1" applyAlignment="1">
      <alignment horizontal="center" vertical="center"/>
      <protection/>
    </xf>
    <xf numFmtId="0" fontId="7" fillId="3" borderId="10" xfId="22" applyFont="1" applyFill="1" applyBorder="1" applyAlignment="1">
      <alignment horizontal="center" vertical="center"/>
      <protection/>
    </xf>
    <xf numFmtId="0" fontId="7" fillId="3" borderId="11" xfId="22" applyFont="1" applyFill="1" applyBorder="1" applyAlignment="1">
      <alignment horizontal="center" vertical="center"/>
      <protection/>
    </xf>
    <xf numFmtId="0" fontId="7" fillId="3" borderId="0" xfId="22" applyFont="1" applyFill="1" applyBorder="1" applyAlignment="1">
      <alignment horizontal="center" vertical="center"/>
      <protection/>
    </xf>
    <xf numFmtId="0" fontId="7" fillId="3" borderId="6" xfId="22" applyFont="1" applyFill="1" applyBorder="1" applyAlignment="1">
      <alignment horizontal="center" vertical="center"/>
      <protection/>
    </xf>
    <xf numFmtId="0" fontId="7" fillId="3" borderId="3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統計表：第３表" xfId="19"/>
    <cellStyle name="Currency [0]" xfId="20"/>
    <cellStyle name="Currency" xfId="21"/>
    <cellStyle name="標準_Sheet1" xfId="22"/>
    <cellStyle name="標準_統計表：第３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workbookViewId="0" topLeftCell="A86">
      <selection activeCell="H129" sqref="H129"/>
    </sheetView>
  </sheetViews>
  <sheetFormatPr defaultColWidth="9.00390625" defaultRowHeight="13.5"/>
  <cols>
    <col min="1" max="1" width="3.50390625" style="0" customWidth="1"/>
    <col min="2" max="2" width="5.25390625" style="0" customWidth="1"/>
    <col min="3" max="3" width="5.25390625" style="0" bestFit="1" customWidth="1"/>
    <col min="4" max="4" width="4.50390625" style="0" bestFit="1" customWidth="1"/>
    <col min="5" max="5" width="8.125" style="0" customWidth="1"/>
    <col min="6" max="6" width="6.625" style="0" customWidth="1"/>
    <col min="7" max="7" width="6.375" style="0" customWidth="1"/>
    <col min="8" max="8" width="7.50390625" style="0" bestFit="1" customWidth="1"/>
    <col min="9" max="9" width="5.625" style="0" bestFit="1" customWidth="1"/>
    <col min="10" max="10" width="5.625" style="0" customWidth="1"/>
    <col min="11" max="11" width="8.50390625" style="0" customWidth="1"/>
    <col min="12" max="13" width="9.875" style="0" customWidth="1"/>
    <col min="14" max="14" width="10.00390625" style="0" customWidth="1"/>
    <col min="15" max="16" width="8.50390625" style="0" customWidth="1"/>
    <col min="17" max="17" width="5.25390625" style="0" bestFit="1" customWidth="1"/>
    <col min="18" max="18" width="3.75390625" style="0" bestFit="1" customWidth="1"/>
    <col min="19" max="19" width="4.50390625" style="0" bestFit="1" customWidth="1"/>
    <col min="20" max="21" width="3.75390625" style="0" bestFit="1" customWidth="1"/>
  </cols>
  <sheetData>
    <row r="1" spans="1:21" ht="9" customHeight="1">
      <c r="A1" s="1" t="s">
        <v>59</v>
      </c>
      <c r="B1" s="1" t="s">
        <v>1</v>
      </c>
      <c r="C1" s="1" t="s">
        <v>58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0</v>
      </c>
      <c r="J1" s="1" t="s">
        <v>1</v>
      </c>
      <c r="K1" s="1" t="s">
        <v>14</v>
      </c>
      <c r="L1" s="1" t="s">
        <v>13</v>
      </c>
      <c r="M1" s="1" t="s">
        <v>12</v>
      </c>
      <c r="N1" s="1" t="s">
        <v>11</v>
      </c>
      <c r="O1" s="1" t="s">
        <v>10</v>
      </c>
      <c r="P1" s="1" t="s">
        <v>9</v>
      </c>
      <c r="Q1" s="1" t="s">
        <v>2</v>
      </c>
      <c r="R1" s="1" t="s">
        <v>3</v>
      </c>
      <c r="S1" s="1" t="s">
        <v>4</v>
      </c>
      <c r="T1" s="1" t="s">
        <v>5</v>
      </c>
      <c r="U1" s="1" t="s">
        <v>6</v>
      </c>
    </row>
    <row r="2" spans="1:21" ht="9" customHeight="1">
      <c r="A2" s="2">
        <v>11</v>
      </c>
      <c r="B2" s="3">
        <v>18</v>
      </c>
      <c r="C2" s="3">
        <v>0</v>
      </c>
      <c r="D2" s="3">
        <v>18</v>
      </c>
      <c r="E2" s="3">
        <v>0</v>
      </c>
      <c r="F2" s="3">
        <v>0</v>
      </c>
      <c r="G2" s="3">
        <v>0</v>
      </c>
      <c r="H2" s="3">
        <v>0</v>
      </c>
      <c r="I2" s="4">
        <v>11</v>
      </c>
      <c r="J2" s="4">
        <v>18</v>
      </c>
      <c r="K2" s="4">
        <v>8305</v>
      </c>
      <c r="L2" s="4">
        <v>55209004</v>
      </c>
      <c r="M2" s="4">
        <v>23972.12</v>
      </c>
      <c r="N2" s="4">
        <v>4536077</v>
      </c>
      <c r="O2" s="4">
        <v>458554</v>
      </c>
      <c r="P2" s="4">
        <v>5975</v>
      </c>
      <c r="Q2" s="4">
        <v>3</v>
      </c>
      <c r="R2" s="4">
        <v>2</v>
      </c>
      <c r="S2" s="4">
        <v>13</v>
      </c>
      <c r="T2" s="4">
        <v>0</v>
      </c>
      <c r="U2" s="4">
        <v>0</v>
      </c>
    </row>
    <row r="3" spans="1:21" ht="9" customHeight="1">
      <c r="A3" s="2">
        <v>12</v>
      </c>
      <c r="B3" s="3">
        <v>3</v>
      </c>
      <c r="C3" s="3">
        <v>0</v>
      </c>
      <c r="D3" s="3">
        <v>2</v>
      </c>
      <c r="E3" s="3">
        <v>0</v>
      </c>
      <c r="F3" s="3">
        <v>0</v>
      </c>
      <c r="G3" s="3">
        <v>1</v>
      </c>
      <c r="H3" s="3">
        <v>0</v>
      </c>
      <c r="I3" s="4">
        <v>12</v>
      </c>
      <c r="J3" s="4">
        <v>3</v>
      </c>
      <c r="K3" s="4">
        <v>298</v>
      </c>
      <c r="L3" s="4">
        <v>1246846</v>
      </c>
      <c r="M3" s="4">
        <v>0</v>
      </c>
      <c r="N3" s="4">
        <v>96815</v>
      </c>
      <c r="O3" s="4">
        <v>1969</v>
      </c>
      <c r="P3" s="4">
        <v>250</v>
      </c>
      <c r="Q3" s="4">
        <v>1</v>
      </c>
      <c r="R3" s="4">
        <v>0</v>
      </c>
      <c r="S3" s="4">
        <v>1</v>
      </c>
      <c r="T3" s="4">
        <v>0</v>
      </c>
      <c r="U3" s="4">
        <v>1</v>
      </c>
    </row>
    <row r="4" spans="1:21" ht="9" customHeight="1">
      <c r="A4" s="2">
        <v>21</v>
      </c>
      <c r="B4" s="3">
        <v>107</v>
      </c>
      <c r="C4" s="3">
        <v>0</v>
      </c>
      <c r="D4" s="3">
        <v>106</v>
      </c>
      <c r="E4" s="3">
        <v>0</v>
      </c>
      <c r="F4" s="3">
        <v>0</v>
      </c>
      <c r="G4" s="3">
        <v>1</v>
      </c>
      <c r="H4" s="3">
        <v>0</v>
      </c>
      <c r="I4" s="4">
        <v>21</v>
      </c>
      <c r="J4" s="4">
        <v>107</v>
      </c>
      <c r="K4" s="4">
        <v>26736</v>
      </c>
      <c r="L4" s="4">
        <v>61380189</v>
      </c>
      <c r="M4" s="4">
        <v>8963.86</v>
      </c>
      <c r="N4" s="4">
        <v>3625869</v>
      </c>
      <c r="O4" s="4">
        <v>992136</v>
      </c>
      <c r="P4" s="4">
        <v>106879</v>
      </c>
      <c r="Q4" s="4">
        <v>1</v>
      </c>
      <c r="R4" s="4">
        <v>0</v>
      </c>
      <c r="S4" s="4">
        <v>104</v>
      </c>
      <c r="T4" s="4">
        <v>1</v>
      </c>
      <c r="U4" s="4">
        <v>1</v>
      </c>
    </row>
    <row r="5" spans="1:21" ht="9" customHeight="1">
      <c r="A5" s="2">
        <v>22</v>
      </c>
      <c r="B5" s="3">
        <v>22</v>
      </c>
      <c r="C5" s="3">
        <v>0</v>
      </c>
      <c r="D5" s="3">
        <v>22</v>
      </c>
      <c r="E5" s="3">
        <v>0</v>
      </c>
      <c r="F5" s="3">
        <v>0</v>
      </c>
      <c r="G5" s="3">
        <v>0</v>
      </c>
      <c r="H5" s="3">
        <v>0</v>
      </c>
      <c r="I5" s="4">
        <v>22</v>
      </c>
      <c r="J5" s="4">
        <v>22</v>
      </c>
      <c r="K5" s="4">
        <v>3003</v>
      </c>
      <c r="L5" s="4">
        <v>6785568</v>
      </c>
      <c r="M5" s="4">
        <v>0</v>
      </c>
      <c r="N5" s="4">
        <v>556117</v>
      </c>
      <c r="O5" s="4">
        <v>67098</v>
      </c>
      <c r="P5" s="4">
        <v>8866</v>
      </c>
      <c r="Q5" s="4">
        <v>0</v>
      </c>
      <c r="R5" s="4">
        <v>0</v>
      </c>
      <c r="S5" s="4">
        <v>22</v>
      </c>
      <c r="T5" s="4">
        <v>0</v>
      </c>
      <c r="U5" s="4">
        <v>0</v>
      </c>
    </row>
    <row r="6" spans="1:21" ht="9" customHeight="1">
      <c r="A6" s="2">
        <v>31</v>
      </c>
      <c r="B6" s="3">
        <v>430</v>
      </c>
      <c r="C6" s="3">
        <v>26</v>
      </c>
      <c r="D6" s="3">
        <v>379</v>
      </c>
      <c r="E6" s="3">
        <v>25</v>
      </c>
      <c r="F6" s="3">
        <v>0</v>
      </c>
      <c r="G6" s="3">
        <v>0</v>
      </c>
      <c r="H6" s="3">
        <v>0</v>
      </c>
      <c r="I6" s="4">
        <v>31</v>
      </c>
      <c r="J6" s="4">
        <v>430</v>
      </c>
      <c r="K6" s="4">
        <v>4720</v>
      </c>
      <c r="L6" s="4">
        <v>10061968</v>
      </c>
      <c r="M6" s="4">
        <v>977</v>
      </c>
      <c r="N6" s="4">
        <v>1876408</v>
      </c>
      <c r="O6" s="4">
        <v>264954</v>
      </c>
      <c r="P6" s="4">
        <v>10326</v>
      </c>
      <c r="Q6" s="4">
        <v>47</v>
      </c>
      <c r="R6" s="4">
        <v>13</v>
      </c>
      <c r="S6" s="4">
        <v>358</v>
      </c>
      <c r="T6" s="4">
        <v>2</v>
      </c>
      <c r="U6" s="4">
        <v>10</v>
      </c>
    </row>
    <row r="7" spans="1:21" ht="9" customHeight="1">
      <c r="A7" s="2">
        <v>32</v>
      </c>
      <c r="B7" s="3">
        <v>833</v>
      </c>
      <c r="C7" s="3">
        <v>45</v>
      </c>
      <c r="D7" s="3">
        <v>595</v>
      </c>
      <c r="E7" s="3">
        <v>87</v>
      </c>
      <c r="F7" s="3">
        <v>26</v>
      </c>
      <c r="G7" s="3">
        <v>31</v>
      </c>
      <c r="H7" s="3">
        <v>49</v>
      </c>
      <c r="I7" s="4">
        <v>32</v>
      </c>
      <c r="J7" s="4">
        <v>833</v>
      </c>
      <c r="K7" s="4">
        <v>36313</v>
      </c>
      <c r="L7" s="4">
        <v>80161396</v>
      </c>
      <c r="M7" s="4">
        <v>191623.55</v>
      </c>
      <c r="N7" s="4">
        <v>2361023</v>
      </c>
      <c r="O7" s="4">
        <v>766640</v>
      </c>
      <c r="P7" s="4">
        <v>72414</v>
      </c>
      <c r="Q7" s="4">
        <v>131</v>
      </c>
      <c r="R7" s="4">
        <v>52</v>
      </c>
      <c r="S7" s="4">
        <v>573</v>
      </c>
      <c r="T7" s="4">
        <v>6</v>
      </c>
      <c r="U7" s="4">
        <v>71</v>
      </c>
    </row>
    <row r="8" spans="1:21" ht="9" customHeight="1">
      <c r="A8" s="2">
        <v>33</v>
      </c>
      <c r="B8" s="3">
        <v>588</v>
      </c>
      <c r="C8" s="3">
        <v>29</v>
      </c>
      <c r="D8" s="3">
        <v>453</v>
      </c>
      <c r="E8" s="3">
        <v>90</v>
      </c>
      <c r="F8" s="3">
        <v>5</v>
      </c>
      <c r="G8" s="3">
        <v>11</v>
      </c>
      <c r="H8" s="3">
        <v>0</v>
      </c>
      <c r="I8" s="4">
        <v>33</v>
      </c>
      <c r="J8" s="4">
        <v>588</v>
      </c>
      <c r="K8" s="4">
        <v>9836</v>
      </c>
      <c r="L8" s="4">
        <v>16803296</v>
      </c>
      <c r="M8" s="4">
        <v>70780.2</v>
      </c>
      <c r="N8" s="4">
        <v>3740674</v>
      </c>
      <c r="O8" s="4">
        <v>363450</v>
      </c>
      <c r="P8" s="4">
        <v>20103</v>
      </c>
      <c r="Q8" s="4">
        <v>99</v>
      </c>
      <c r="R8" s="4">
        <v>36</v>
      </c>
      <c r="S8" s="4">
        <v>411</v>
      </c>
      <c r="T8" s="4">
        <v>4</v>
      </c>
      <c r="U8" s="4">
        <v>38</v>
      </c>
    </row>
    <row r="9" spans="1:21" ht="9" customHeight="1">
      <c r="A9" s="2">
        <v>34</v>
      </c>
      <c r="B9" s="3">
        <v>233</v>
      </c>
      <c r="C9" s="3">
        <v>8</v>
      </c>
      <c r="D9" s="3">
        <v>205</v>
      </c>
      <c r="E9" s="3">
        <v>14</v>
      </c>
      <c r="F9" s="3">
        <v>1</v>
      </c>
      <c r="G9" s="3">
        <v>1</v>
      </c>
      <c r="H9" s="3">
        <v>4</v>
      </c>
      <c r="I9" s="4">
        <v>34</v>
      </c>
      <c r="J9" s="4">
        <v>233</v>
      </c>
      <c r="K9" s="4">
        <v>8193</v>
      </c>
      <c r="L9" s="4">
        <v>19060062</v>
      </c>
      <c r="M9" s="4">
        <v>896</v>
      </c>
      <c r="N9" s="4">
        <v>2877056</v>
      </c>
      <c r="O9" s="4">
        <v>428800</v>
      </c>
      <c r="P9" s="4">
        <v>28285</v>
      </c>
      <c r="Q9" s="4">
        <v>26</v>
      </c>
      <c r="R9" s="4">
        <v>14</v>
      </c>
      <c r="S9" s="4">
        <v>179</v>
      </c>
      <c r="T9" s="4">
        <v>2</v>
      </c>
      <c r="U9" s="4">
        <v>12</v>
      </c>
    </row>
    <row r="10" spans="1:21" ht="9" customHeight="1">
      <c r="A10" s="2">
        <v>40</v>
      </c>
      <c r="B10" s="3">
        <v>584</v>
      </c>
      <c r="C10" s="3">
        <v>285</v>
      </c>
      <c r="D10" s="3">
        <v>81</v>
      </c>
      <c r="E10" s="3">
        <v>177</v>
      </c>
      <c r="F10" s="3">
        <v>39</v>
      </c>
      <c r="G10" s="3">
        <v>0</v>
      </c>
      <c r="H10" s="3">
        <v>2</v>
      </c>
      <c r="I10" s="4">
        <v>40</v>
      </c>
      <c r="J10" s="4">
        <v>584</v>
      </c>
      <c r="K10" s="4">
        <v>4539</v>
      </c>
      <c r="L10" s="4">
        <v>6425739</v>
      </c>
      <c r="M10" s="4">
        <v>4282.7</v>
      </c>
      <c r="N10" s="4">
        <v>366897</v>
      </c>
      <c r="O10" s="4">
        <v>53072</v>
      </c>
      <c r="P10" s="4">
        <v>2885</v>
      </c>
      <c r="Q10" s="4">
        <v>491</v>
      </c>
      <c r="R10" s="4">
        <v>17</v>
      </c>
      <c r="S10" s="4">
        <v>61</v>
      </c>
      <c r="T10" s="4">
        <v>5</v>
      </c>
      <c r="U10" s="4">
        <v>10</v>
      </c>
    </row>
    <row r="11" spans="1:21" ht="9" customHeight="1">
      <c r="A11" s="2">
        <v>41</v>
      </c>
      <c r="B11" s="3">
        <v>1788</v>
      </c>
      <c r="C11" s="3">
        <v>876</v>
      </c>
      <c r="D11" s="3">
        <v>273</v>
      </c>
      <c r="E11" s="3">
        <v>618</v>
      </c>
      <c r="F11" s="3">
        <v>19</v>
      </c>
      <c r="G11" s="3">
        <v>1</v>
      </c>
      <c r="H11" s="3">
        <v>1</v>
      </c>
      <c r="I11" s="4">
        <v>41</v>
      </c>
      <c r="J11" s="4">
        <v>1788</v>
      </c>
      <c r="K11" s="4">
        <v>28026</v>
      </c>
      <c r="L11" s="4">
        <v>31598512</v>
      </c>
      <c r="M11" s="4">
        <v>27671.1</v>
      </c>
      <c r="N11" s="4">
        <v>1057088</v>
      </c>
      <c r="O11" s="4">
        <v>199717</v>
      </c>
      <c r="P11" s="4">
        <v>16540</v>
      </c>
      <c r="Q11" s="4">
        <v>1294</v>
      </c>
      <c r="R11" s="4">
        <v>54</v>
      </c>
      <c r="S11" s="4">
        <v>383</v>
      </c>
      <c r="T11" s="4">
        <v>8</v>
      </c>
      <c r="U11" s="4">
        <v>49</v>
      </c>
    </row>
    <row r="12" spans="1:21" ht="9" customHeight="1">
      <c r="A12" s="2">
        <v>50</v>
      </c>
      <c r="B12" s="3">
        <v>963</v>
      </c>
      <c r="C12" s="3">
        <v>207</v>
      </c>
      <c r="D12" s="3">
        <v>577</v>
      </c>
      <c r="E12" s="3">
        <v>149</v>
      </c>
      <c r="F12" s="3">
        <v>29</v>
      </c>
      <c r="G12" s="3">
        <v>0</v>
      </c>
      <c r="H12" s="3">
        <v>1</v>
      </c>
      <c r="I12" s="4">
        <v>50</v>
      </c>
      <c r="J12" s="4">
        <v>963</v>
      </c>
      <c r="K12" s="4">
        <v>9806</v>
      </c>
      <c r="L12" s="4">
        <v>18359982</v>
      </c>
      <c r="M12" s="4">
        <v>3981.96</v>
      </c>
      <c r="N12" s="4">
        <v>2850851</v>
      </c>
      <c r="O12" s="4">
        <v>272093</v>
      </c>
      <c r="P12" s="4">
        <v>12912</v>
      </c>
      <c r="Q12" s="4">
        <v>313</v>
      </c>
      <c r="R12" s="4">
        <v>60</v>
      </c>
      <c r="S12" s="4">
        <v>547</v>
      </c>
      <c r="T12" s="4">
        <v>1</v>
      </c>
      <c r="U12" s="4">
        <v>42</v>
      </c>
    </row>
    <row r="13" spans="1:21" ht="9" customHeight="1">
      <c r="A13" s="2">
        <v>60</v>
      </c>
      <c r="B13" s="3">
        <v>3519</v>
      </c>
      <c r="C13" s="3">
        <v>1492</v>
      </c>
      <c r="D13" s="3">
        <v>1113</v>
      </c>
      <c r="E13" s="3">
        <v>685</v>
      </c>
      <c r="F13" s="3">
        <v>118</v>
      </c>
      <c r="G13" s="3">
        <v>34</v>
      </c>
      <c r="H13" s="3">
        <v>77</v>
      </c>
      <c r="I13" s="4">
        <v>60</v>
      </c>
      <c r="J13" s="4">
        <v>3519</v>
      </c>
      <c r="K13" s="4">
        <v>23523</v>
      </c>
      <c r="L13" s="4">
        <v>32464064</v>
      </c>
      <c r="M13" s="4">
        <v>36288.02</v>
      </c>
      <c r="N13" s="4">
        <v>2943954</v>
      </c>
      <c r="O13" s="4">
        <v>397346</v>
      </c>
      <c r="P13" s="4">
        <v>21902</v>
      </c>
      <c r="Q13" s="4">
        <v>2042</v>
      </c>
      <c r="R13" s="4">
        <v>143</v>
      </c>
      <c r="S13" s="4">
        <v>1027</v>
      </c>
      <c r="T13" s="4">
        <v>92</v>
      </c>
      <c r="U13" s="4">
        <v>215</v>
      </c>
    </row>
    <row r="14" spans="1:21" ht="9" customHeight="1">
      <c r="A14" s="2">
        <v>61</v>
      </c>
      <c r="B14" s="3">
        <v>36</v>
      </c>
      <c r="C14" s="3">
        <v>6</v>
      </c>
      <c r="D14" s="3">
        <v>19</v>
      </c>
      <c r="E14" s="3">
        <v>4</v>
      </c>
      <c r="F14" s="3">
        <v>0</v>
      </c>
      <c r="G14" s="3">
        <v>7</v>
      </c>
      <c r="H14" s="3">
        <v>0</v>
      </c>
      <c r="I14" s="4">
        <v>61</v>
      </c>
      <c r="J14" s="4">
        <v>36</v>
      </c>
      <c r="K14" s="4">
        <v>458</v>
      </c>
      <c r="L14" s="4">
        <v>797511</v>
      </c>
      <c r="M14" s="4">
        <v>344.66</v>
      </c>
      <c r="N14" s="4">
        <v>86724</v>
      </c>
      <c r="O14" s="4">
        <v>14174</v>
      </c>
      <c r="P14" s="4">
        <v>379</v>
      </c>
      <c r="Q14" s="4">
        <v>9</v>
      </c>
      <c r="R14" s="4">
        <v>2</v>
      </c>
      <c r="S14" s="4">
        <v>22</v>
      </c>
      <c r="T14" s="4">
        <v>0</v>
      </c>
      <c r="U14" s="4">
        <v>3</v>
      </c>
    </row>
    <row r="15" spans="1:21" ht="9" customHeight="1">
      <c r="A15" s="2">
        <v>71</v>
      </c>
      <c r="B15" s="3">
        <v>6123</v>
      </c>
      <c r="C15" s="3">
        <v>3130</v>
      </c>
      <c r="D15" s="3">
        <v>1883</v>
      </c>
      <c r="E15" s="3">
        <v>937</v>
      </c>
      <c r="F15" s="3">
        <v>173</v>
      </c>
      <c r="G15" s="3">
        <v>0</v>
      </c>
      <c r="H15" s="3">
        <v>0</v>
      </c>
      <c r="I15" s="4">
        <v>71</v>
      </c>
      <c r="J15" s="4">
        <v>6123</v>
      </c>
      <c r="K15" s="4">
        <v>19785</v>
      </c>
      <c r="L15" s="4">
        <v>26929076</v>
      </c>
      <c r="M15" s="4">
        <v>53789.98</v>
      </c>
      <c r="N15" s="4">
        <v>5610621</v>
      </c>
      <c r="O15" s="4">
        <v>447289</v>
      </c>
      <c r="P15" s="4">
        <v>9998</v>
      </c>
      <c r="Q15" s="4">
        <v>3714</v>
      </c>
      <c r="R15" s="4">
        <v>220</v>
      </c>
      <c r="S15" s="4">
        <v>1990</v>
      </c>
      <c r="T15" s="4">
        <v>99</v>
      </c>
      <c r="U15" s="4">
        <v>100</v>
      </c>
    </row>
    <row r="16" spans="1:21" ht="9" customHeight="1">
      <c r="A16" s="2">
        <v>72</v>
      </c>
      <c r="B16" s="3">
        <v>9479</v>
      </c>
      <c r="C16" s="3">
        <v>5840</v>
      </c>
      <c r="D16" s="3">
        <v>1811</v>
      </c>
      <c r="E16" s="3">
        <v>1431</v>
      </c>
      <c r="F16" s="3">
        <v>269</v>
      </c>
      <c r="G16" s="3">
        <v>2</v>
      </c>
      <c r="H16" s="3">
        <v>126</v>
      </c>
      <c r="I16" s="4">
        <v>72</v>
      </c>
      <c r="J16" s="4">
        <v>9479</v>
      </c>
      <c r="K16" s="4">
        <v>51470</v>
      </c>
      <c r="L16" s="4">
        <v>41051868</v>
      </c>
      <c r="M16" s="4">
        <v>12565.39</v>
      </c>
      <c r="N16" s="4">
        <v>1354487</v>
      </c>
      <c r="O16" s="4">
        <v>331513</v>
      </c>
      <c r="P16" s="4">
        <v>17829</v>
      </c>
      <c r="Q16" s="4">
        <v>6824</v>
      </c>
      <c r="R16" s="4">
        <v>358</v>
      </c>
      <c r="S16" s="4">
        <v>1623</v>
      </c>
      <c r="T16" s="4">
        <v>408</v>
      </c>
      <c r="U16" s="4">
        <v>266</v>
      </c>
    </row>
    <row r="17" spans="1:21" ht="9" customHeight="1">
      <c r="A17" s="2">
        <v>73</v>
      </c>
      <c r="B17" s="3">
        <v>24297</v>
      </c>
      <c r="C17" s="3">
        <v>12643</v>
      </c>
      <c r="D17" s="3">
        <v>6696</v>
      </c>
      <c r="E17" s="3">
        <v>4299</v>
      </c>
      <c r="F17" s="3">
        <v>474</v>
      </c>
      <c r="G17" s="3">
        <v>7</v>
      </c>
      <c r="H17" s="3">
        <v>178</v>
      </c>
      <c r="I17" s="4">
        <v>73</v>
      </c>
      <c r="J17" s="4">
        <v>24297</v>
      </c>
      <c r="K17" s="4">
        <v>139548</v>
      </c>
      <c r="L17" s="4">
        <v>261031041</v>
      </c>
      <c r="M17" s="4">
        <v>13619829.540000021</v>
      </c>
      <c r="N17" s="4">
        <v>26965642</v>
      </c>
      <c r="O17" s="4">
        <v>1829535</v>
      </c>
      <c r="P17" s="4">
        <v>82704</v>
      </c>
      <c r="Q17" s="4">
        <v>17204</v>
      </c>
      <c r="R17" s="4">
        <v>967</v>
      </c>
      <c r="S17" s="4">
        <v>5401</v>
      </c>
      <c r="T17" s="4">
        <v>137</v>
      </c>
      <c r="U17" s="4">
        <v>588</v>
      </c>
    </row>
    <row r="18" spans="1:21" ht="9" customHeight="1">
      <c r="A18" s="2">
        <v>81</v>
      </c>
      <c r="B18" s="3">
        <v>3545</v>
      </c>
      <c r="C18" s="3">
        <v>1899</v>
      </c>
      <c r="D18" s="3">
        <v>940</v>
      </c>
      <c r="E18" s="3">
        <v>565</v>
      </c>
      <c r="F18" s="3">
        <v>135</v>
      </c>
      <c r="G18" s="3" t="s">
        <v>8</v>
      </c>
      <c r="H18" s="3">
        <v>6</v>
      </c>
      <c r="I18" s="4">
        <v>81</v>
      </c>
      <c r="J18" s="4">
        <v>3545</v>
      </c>
      <c r="K18" s="4">
        <v>12654</v>
      </c>
      <c r="L18" s="4">
        <v>18854050</v>
      </c>
      <c r="M18" s="4">
        <v>30035.16</v>
      </c>
      <c r="N18" s="4">
        <v>5087278</v>
      </c>
      <c r="O18" s="4">
        <v>349291</v>
      </c>
      <c r="P18" s="4">
        <v>10934</v>
      </c>
      <c r="Q18" s="4">
        <v>2400</v>
      </c>
      <c r="R18" s="4">
        <v>166</v>
      </c>
      <c r="S18" s="4">
        <v>889</v>
      </c>
      <c r="T18" s="4">
        <v>28</v>
      </c>
      <c r="U18" s="4">
        <v>62</v>
      </c>
    </row>
    <row r="19" spans="1:21" ht="9" customHeight="1">
      <c r="A19" s="2">
        <v>82</v>
      </c>
      <c r="B19" s="3">
        <v>5305</v>
      </c>
      <c r="C19" s="3">
        <v>3728</v>
      </c>
      <c r="D19" s="3">
        <v>675</v>
      </c>
      <c r="E19" s="3">
        <v>634</v>
      </c>
      <c r="F19" s="3">
        <v>166</v>
      </c>
      <c r="G19" s="3">
        <v>32</v>
      </c>
      <c r="H19" s="3">
        <v>70</v>
      </c>
      <c r="I19" s="4">
        <v>82</v>
      </c>
      <c r="J19" s="4">
        <v>5305</v>
      </c>
      <c r="K19" s="4">
        <v>21954</v>
      </c>
      <c r="L19" s="4">
        <v>28055791</v>
      </c>
      <c r="M19" s="4">
        <v>16913.81</v>
      </c>
      <c r="N19" s="4">
        <v>1389778</v>
      </c>
      <c r="O19" s="4">
        <v>285193</v>
      </c>
      <c r="P19" s="4">
        <v>14177</v>
      </c>
      <c r="Q19" s="4">
        <v>4347</v>
      </c>
      <c r="R19" s="4">
        <v>143</v>
      </c>
      <c r="S19" s="4">
        <v>629</v>
      </c>
      <c r="T19" s="4">
        <v>67</v>
      </c>
      <c r="U19" s="4">
        <v>119</v>
      </c>
    </row>
    <row r="20" spans="1:21" ht="9" customHeight="1">
      <c r="A20" s="2">
        <v>83</v>
      </c>
      <c r="B20" s="3">
        <v>7725</v>
      </c>
      <c r="C20" s="3">
        <v>4349</v>
      </c>
      <c r="D20" s="3">
        <v>1891</v>
      </c>
      <c r="E20" s="3">
        <v>1209</v>
      </c>
      <c r="F20" s="3">
        <v>168</v>
      </c>
      <c r="G20" s="3">
        <v>19</v>
      </c>
      <c r="H20" s="3">
        <v>89</v>
      </c>
      <c r="I20" s="4">
        <v>83</v>
      </c>
      <c r="J20" s="4">
        <v>7725</v>
      </c>
      <c r="K20" s="4">
        <v>37138</v>
      </c>
      <c r="L20" s="4">
        <v>88762713</v>
      </c>
      <c r="M20" s="4">
        <v>6573185.699999997</v>
      </c>
      <c r="N20" s="4">
        <v>10000297</v>
      </c>
      <c r="O20" s="4">
        <v>529104</v>
      </c>
      <c r="P20" s="4">
        <v>34858</v>
      </c>
      <c r="Q20" s="4">
        <v>5972</v>
      </c>
      <c r="R20" s="4">
        <v>307</v>
      </c>
      <c r="S20" s="4">
        <v>1222</v>
      </c>
      <c r="T20" s="4">
        <v>38</v>
      </c>
      <c r="U20" s="4">
        <v>186</v>
      </c>
    </row>
    <row r="21" spans="1:21" ht="9" customHeight="1">
      <c r="A21" s="2">
        <v>90</v>
      </c>
      <c r="B21" s="3">
        <v>3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v>90</v>
      </c>
      <c r="J21" s="4">
        <v>3</v>
      </c>
      <c r="K21" s="4">
        <v>4</v>
      </c>
      <c r="L21" s="4">
        <v>5044</v>
      </c>
      <c r="M21" s="4">
        <v>0</v>
      </c>
      <c r="N21" s="4">
        <v>585</v>
      </c>
      <c r="O21" s="4">
        <v>198</v>
      </c>
      <c r="P21" s="4">
        <v>7</v>
      </c>
      <c r="Q21" s="4">
        <v>3</v>
      </c>
      <c r="R21" s="4">
        <v>0</v>
      </c>
      <c r="S21" s="4">
        <v>0</v>
      </c>
      <c r="T21" s="4">
        <v>0</v>
      </c>
      <c r="U21" s="4">
        <v>0</v>
      </c>
    </row>
    <row r="22" spans="1:21" ht="9" customHeight="1">
      <c r="A22" s="2">
        <v>91</v>
      </c>
      <c r="B22" s="3">
        <v>88</v>
      </c>
      <c r="C22" s="3">
        <v>33</v>
      </c>
      <c r="D22" s="3">
        <v>33</v>
      </c>
      <c r="E22" s="3">
        <v>14</v>
      </c>
      <c r="F22" s="3">
        <v>5</v>
      </c>
      <c r="G22" s="3">
        <v>0</v>
      </c>
      <c r="H22" s="3">
        <v>3</v>
      </c>
      <c r="I22" s="4">
        <v>91</v>
      </c>
      <c r="J22" s="4">
        <v>88</v>
      </c>
      <c r="K22" s="4">
        <v>488</v>
      </c>
      <c r="L22" s="4">
        <v>943903</v>
      </c>
      <c r="M22" s="4">
        <v>3565.2</v>
      </c>
      <c r="N22" s="4">
        <v>66934</v>
      </c>
      <c r="O22" s="4">
        <v>10435</v>
      </c>
      <c r="P22" s="4">
        <v>552</v>
      </c>
      <c r="Q22" s="4">
        <v>51</v>
      </c>
      <c r="R22" s="4">
        <v>6</v>
      </c>
      <c r="S22" s="4">
        <v>28</v>
      </c>
      <c r="T22" s="4">
        <v>0</v>
      </c>
      <c r="U22" s="4">
        <v>3</v>
      </c>
    </row>
    <row r="23" spans="2:11" ht="9" customHeight="1">
      <c r="B23">
        <f>SUM(B2:B22)</f>
        <v>65689</v>
      </c>
      <c r="K23">
        <f>SUM(K2:K22)</f>
        <v>446797</v>
      </c>
    </row>
    <row r="24" spans="1:21" ht="9" customHeight="1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0</v>
      </c>
      <c r="J24" s="1" t="s">
        <v>1</v>
      </c>
      <c r="K24" s="1" t="s">
        <v>14</v>
      </c>
      <c r="L24" s="1" t="s">
        <v>13</v>
      </c>
      <c r="M24" s="1" t="s">
        <v>12</v>
      </c>
      <c r="N24" s="1" t="s">
        <v>11</v>
      </c>
      <c r="O24" s="1" t="s">
        <v>10</v>
      </c>
      <c r="P24" s="1" t="s">
        <v>9</v>
      </c>
      <c r="Q24" s="1" t="s">
        <v>2</v>
      </c>
      <c r="R24" s="1" t="s">
        <v>3</v>
      </c>
      <c r="S24" s="1" t="s">
        <v>4</v>
      </c>
      <c r="T24" s="1" t="s">
        <v>5</v>
      </c>
      <c r="U24" s="1" t="s">
        <v>6</v>
      </c>
    </row>
    <row r="25" spans="1:21" ht="9" customHeight="1">
      <c r="A25" s="4">
        <v>11</v>
      </c>
      <c r="B25" s="4">
        <v>9</v>
      </c>
      <c r="C25" s="3">
        <v>0</v>
      </c>
      <c r="D25" s="4">
        <v>9</v>
      </c>
      <c r="E25" s="3">
        <v>0</v>
      </c>
      <c r="F25" s="3">
        <v>0</v>
      </c>
      <c r="G25" s="4">
        <v>0</v>
      </c>
      <c r="H25" s="3">
        <v>0</v>
      </c>
      <c r="I25" s="4">
        <v>11</v>
      </c>
      <c r="J25" s="4">
        <v>9</v>
      </c>
      <c r="K25" s="4">
        <v>6591</v>
      </c>
      <c r="L25" s="4">
        <v>47789142</v>
      </c>
      <c r="M25" s="4">
        <v>23972.12</v>
      </c>
      <c r="N25" s="4">
        <v>3758679</v>
      </c>
      <c r="O25" s="4">
        <v>324913</v>
      </c>
      <c r="P25" s="4">
        <v>3388</v>
      </c>
      <c r="Q25" s="4">
        <v>2</v>
      </c>
      <c r="R25" s="4">
        <v>2</v>
      </c>
      <c r="S25" s="4">
        <v>5</v>
      </c>
      <c r="T25" s="4">
        <v>0</v>
      </c>
      <c r="U25" s="4">
        <v>0</v>
      </c>
    </row>
    <row r="26" spans="1:21" ht="9" customHeight="1">
      <c r="A26" s="4">
        <v>12</v>
      </c>
      <c r="B26" s="4">
        <v>1</v>
      </c>
      <c r="C26" s="3">
        <v>0</v>
      </c>
      <c r="D26" s="4">
        <v>0</v>
      </c>
      <c r="E26" s="3">
        <v>0</v>
      </c>
      <c r="F26" s="3">
        <v>0</v>
      </c>
      <c r="G26" s="4">
        <v>1</v>
      </c>
      <c r="H26" s="3">
        <v>0</v>
      </c>
      <c r="I26" s="4">
        <v>12</v>
      </c>
      <c r="J26" s="4">
        <v>1</v>
      </c>
      <c r="K26" s="4">
        <v>90</v>
      </c>
      <c r="L26" s="4">
        <v>492300</v>
      </c>
      <c r="M26" s="4">
        <v>0</v>
      </c>
      <c r="N26" s="4">
        <v>2739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</row>
    <row r="27" spans="1:21" ht="9" customHeight="1">
      <c r="A27" s="4">
        <v>21</v>
      </c>
      <c r="B27" s="4">
        <v>27</v>
      </c>
      <c r="C27" s="3">
        <v>0</v>
      </c>
      <c r="D27" s="4">
        <v>27</v>
      </c>
      <c r="E27" s="3">
        <v>0</v>
      </c>
      <c r="F27" s="3">
        <v>0</v>
      </c>
      <c r="G27" s="4">
        <v>0</v>
      </c>
      <c r="H27" s="3">
        <v>0</v>
      </c>
      <c r="I27" s="4">
        <v>21</v>
      </c>
      <c r="J27" s="4">
        <v>27</v>
      </c>
      <c r="K27" s="4">
        <v>7952</v>
      </c>
      <c r="L27" s="4">
        <v>18749196</v>
      </c>
      <c r="M27" s="4">
        <v>0</v>
      </c>
      <c r="N27" s="4">
        <v>1080939</v>
      </c>
      <c r="O27" s="4">
        <v>263573</v>
      </c>
      <c r="P27" s="4">
        <v>24475</v>
      </c>
      <c r="Q27" s="4">
        <v>0</v>
      </c>
      <c r="R27" s="4">
        <v>0</v>
      </c>
      <c r="S27" s="4">
        <v>26</v>
      </c>
      <c r="T27" s="4">
        <v>0</v>
      </c>
      <c r="U27" s="4">
        <v>1</v>
      </c>
    </row>
    <row r="28" spans="1:21" ht="9" customHeight="1">
      <c r="A28" s="4">
        <v>22</v>
      </c>
      <c r="B28" s="4">
        <v>16</v>
      </c>
      <c r="C28" s="3">
        <v>0</v>
      </c>
      <c r="D28" s="4">
        <v>16</v>
      </c>
      <c r="E28" s="3">
        <v>0</v>
      </c>
      <c r="F28" s="3">
        <v>0</v>
      </c>
      <c r="G28" s="4">
        <v>0</v>
      </c>
      <c r="H28" s="3">
        <v>0</v>
      </c>
      <c r="I28" s="4">
        <v>22</v>
      </c>
      <c r="J28" s="4">
        <v>16</v>
      </c>
      <c r="K28" s="4">
        <v>2277</v>
      </c>
      <c r="L28" s="4">
        <v>5298920</v>
      </c>
      <c r="M28" s="4">
        <v>0</v>
      </c>
      <c r="N28" s="4">
        <v>424322</v>
      </c>
      <c r="O28" s="4">
        <v>56071</v>
      </c>
      <c r="P28" s="4">
        <v>5513</v>
      </c>
      <c r="Q28" s="4">
        <v>0</v>
      </c>
      <c r="R28" s="4">
        <v>0</v>
      </c>
      <c r="S28" s="4">
        <v>16</v>
      </c>
      <c r="T28" s="4">
        <v>0</v>
      </c>
      <c r="U28" s="4">
        <v>0</v>
      </c>
    </row>
    <row r="29" spans="1:21" ht="9" customHeight="1">
      <c r="A29" s="4">
        <v>31</v>
      </c>
      <c r="B29" s="4">
        <v>96</v>
      </c>
      <c r="C29" s="4">
        <v>3</v>
      </c>
      <c r="D29" s="4">
        <v>86</v>
      </c>
      <c r="E29" s="4">
        <v>7</v>
      </c>
      <c r="F29" s="4">
        <v>0</v>
      </c>
      <c r="G29" s="4">
        <v>0</v>
      </c>
      <c r="H29" s="4">
        <v>0</v>
      </c>
      <c r="I29" s="4">
        <v>31</v>
      </c>
      <c r="J29" s="4">
        <v>96</v>
      </c>
      <c r="K29" s="4">
        <v>1399</v>
      </c>
      <c r="L29" s="4">
        <v>3346410</v>
      </c>
      <c r="M29" s="4">
        <v>15</v>
      </c>
      <c r="N29" s="4">
        <v>512511</v>
      </c>
      <c r="O29" s="4">
        <v>75649</v>
      </c>
      <c r="P29" s="4">
        <v>2431</v>
      </c>
      <c r="Q29" s="4">
        <v>9</v>
      </c>
      <c r="R29" s="4">
        <v>1</v>
      </c>
      <c r="S29" s="4">
        <v>85</v>
      </c>
      <c r="T29" s="4">
        <v>0</v>
      </c>
      <c r="U29" s="4">
        <v>1</v>
      </c>
    </row>
    <row r="30" spans="1:21" ht="9" customHeight="1">
      <c r="A30" s="4">
        <v>32</v>
      </c>
      <c r="B30" s="4">
        <v>244</v>
      </c>
      <c r="C30" s="4">
        <v>7</v>
      </c>
      <c r="D30" s="4">
        <v>200</v>
      </c>
      <c r="E30" s="4">
        <v>25</v>
      </c>
      <c r="F30" s="4">
        <v>1</v>
      </c>
      <c r="G30" s="4">
        <v>8</v>
      </c>
      <c r="H30" s="4">
        <v>3</v>
      </c>
      <c r="I30" s="4">
        <v>32</v>
      </c>
      <c r="J30" s="4">
        <v>244</v>
      </c>
      <c r="K30" s="4">
        <v>10282</v>
      </c>
      <c r="L30" s="4">
        <v>23711453</v>
      </c>
      <c r="M30" s="4">
        <v>38989.33</v>
      </c>
      <c r="N30" s="4">
        <v>639774</v>
      </c>
      <c r="O30" s="4">
        <v>201941</v>
      </c>
      <c r="P30" s="4">
        <v>17917</v>
      </c>
      <c r="Q30" s="4">
        <v>26</v>
      </c>
      <c r="R30" s="4">
        <v>13</v>
      </c>
      <c r="S30" s="4">
        <v>191</v>
      </c>
      <c r="T30" s="4">
        <v>2</v>
      </c>
      <c r="U30" s="4">
        <v>12</v>
      </c>
    </row>
    <row r="31" spans="1:21" ht="9" customHeight="1">
      <c r="A31" s="4">
        <v>33</v>
      </c>
      <c r="B31" s="4">
        <v>146</v>
      </c>
      <c r="C31" s="4">
        <v>1</v>
      </c>
      <c r="D31" s="4">
        <v>127</v>
      </c>
      <c r="E31" s="4">
        <v>13</v>
      </c>
      <c r="F31" s="4">
        <v>0</v>
      </c>
      <c r="G31" s="4">
        <v>5</v>
      </c>
      <c r="H31" s="4">
        <v>0</v>
      </c>
      <c r="I31" s="4">
        <v>33</v>
      </c>
      <c r="J31" s="4">
        <v>146</v>
      </c>
      <c r="K31" s="4">
        <v>2797</v>
      </c>
      <c r="L31" s="4">
        <v>4788309</v>
      </c>
      <c r="M31" s="4">
        <v>30466.2</v>
      </c>
      <c r="N31" s="4">
        <v>1044947</v>
      </c>
      <c r="O31" s="4">
        <v>95158</v>
      </c>
      <c r="P31" s="4">
        <v>4927</v>
      </c>
      <c r="Q31" s="4">
        <v>23</v>
      </c>
      <c r="R31" s="4">
        <v>8</v>
      </c>
      <c r="S31" s="4">
        <v>101</v>
      </c>
      <c r="T31" s="4">
        <v>0</v>
      </c>
      <c r="U31" s="4">
        <v>14</v>
      </c>
    </row>
    <row r="32" spans="1:21" ht="9" customHeight="1">
      <c r="A32" s="4">
        <v>34</v>
      </c>
      <c r="B32" s="4">
        <v>51</v>
      </c>
      <c r="C32" s="4">
        <v>3</v>
      </c>
      <c r="D32" s="4">
        <v>45</v>
      </c>
      <c r="E32" s="4">
        <v>1</v>
      </c>
      <c r="F32" s="4">
        <v>1</v>
      </c>
      <c r="G32" s="4">
        <v>1</v>
      </c>
      <c r="H32" s="4">
        <v>0</v>
      </c>
      <c r="I32" s="4">
        <v>34</v>
      </c>
      <c r="J32" s="4">
        <v>51</v>
      </c>
      <c r="K32" s="4">
        <v>2443</v>
      </c>
      <c r="L32" s="4">
        <v>5686663</v>
      </c>
      <c r="M32" s="4">
        <v>0</v>
      </c>
      <c r="N32" s="4">
        <v>768863</v>
      </c>
      <c r="O32" s="4">
        <v>89946</v>
      </c>
      <c r="P32" s="4">
        <v>4663</v>
      </c>
      <c r="Q32" s="4">
        <v>8</v>
      </c>
      <c r="R32" s="4">
        <v>3</v>
      </c>
      <c r="S32" s="4">
        <v>38</v>
      </c>
      <c r="T32" s="4">
        <v>1</v>
      </c>
      <c r="U32" s="4">
        <v>1</v>
      </c>
    </row>
    <row r="33" spans="1:21" ht="9" customHeight="1">
      <c r="A33" s="4">
        <v>40</v>
      </c>
      <c r="B33" s="4">
        <v>227</v>
      </c>
      <c r="C33" s="4">
        <v>97</v>
      </c>
      <c r="D33" s="4">
        <v>40</v>
      </c>
      <c r="E33" s="4">
        <v>67</v>
      </c>
      <c r="F33" s="4">
        <v>23</v>
      </c>
      <c r="G33" s="4">
        <v>0</v>
      </c>
      <c r="H33" s="4">
        <v>0</v>
      </c>
      <c r="I33" s="4">
        <v>40</v>
      </c>
      <c r="J33" s="4">
        <v>227</v>
      </c>
      <c r="K33" s="4">
        <v>1862</v>
      </c>
      <c r="L33" s="4">
        <v>2903753</v>
      </c>
      <c r="M33" s="4">
        <v>1375.5</v>
      </c>
      <c r="N33" s="4">
        <v>153456</v>
      </c>
      <c r="O33" s="4">
        <v>19529</v>
      </c>
      <c r="P33" s="4">
        <v>488</v>
      </c>
      <c r="Q33" s="4">
        <v>192</v>
      </c>
      <c r="R33" s="4">
        <v>5</v>
      </c>
      <c r="S33" s="4">
        <v>27</v>
      </c>
      <c r="T33" s="4">
        <v>1</v>
      </c>
      <c r="U33" s="4">
        <v>2</v>
      </c>
    </row>
    <row r="34" spans="1:21" ht="9" customHeight="1">
      <c r="A34" s="4">
        <v>41</v>
      </c>
      <c r="B34" s="4">
        <v>641</v>
      </c>
      <c r="C34" s="4">
        <v>333</v>
      </c>
      <c r="D34" s="4">
        <v>117</v>
      </c>
      <c r="E34" s="4">
        <v>181</v>
      </c>
      <c r="F34" s="4">
        <v>9</v>
      </c>
      <c r="G34" s="4">
        <v>0</v>
      </c>
      <c r="H34" s="4">
        <v>1</v>
      </c>
      <c r="I34" s="4">
        <v>41</v>
      </c>
      <c r="J34" s="4">
        <v>641</v>
      </c>
      <c r="K34" s="4">
        <v>9567</v>
      </c>
      <c r="L34" s="4">
        <v>11385947</v>
      </c>
      <c r="M34" s="4">
        <v>12624.35</v>
      </c>
      <c r="N34" s="4">
        <v>349993</v>
      </c>
      <c r="O34" s="4">
        <v>69418</v>
      </c>
      <c r="P34" s="4">
        <v>2986</v>
      </c>
      <c r="Q34" s="4">
        <v>476</v>
      </c>
      <c r="R34" s="4">
        <v>14</v>
      </c>
      <c r="S34" s="4">
        <v>133</v>
      </c>
      <c r="T34" s="4">
        <v>4</v>
      </c>
      <c r="U34" s="4">
        <v>14</v>
      </c>
    </row>
    <row r="35" spans="1:21" ht="9" customHeight="1">
      <c r="A35" s="4">
        <v>50</v>
      </c>
      <c r="B35" s="4">
        <v>320</v>
      </c>
      <c r="C35" s="4">
        <v>76</v>
      </c>
      <c r="D35" s="4">
        <v>174</v>
      </c>
      <c r="E35" s="4">
        <v>58</v>
      </c>
      <c r="F35" s="4">
        <v>12</v>
      </c>
      <c r="G35" s="4">
        <v>0</v>
      </c>
      <c r="H35" s="4">
        <v>0</v>
      </c>
      <c r="I35" s="4">
        <v>50</v>
      </c>
      <c r="J35" s="4">
        <v>320</v>
      </c>
      <c r="K35" s="4">
        <v>3063</v>
      </c>
      <c r="L35" s="4">
        <v>5824980</v>
      </c>
      <c r="M35" s="4">
        <v>1437</v>
      </c>
      <c r="N35" s="4">
        <v>815350</v>
      </c>
      <c r="O35" s="4">
        <v>69680</v>
      </c>
      <c r="P35" s="4">
        <v>2421</v>
      </c>
      <c r="Q35" s="4">
        <v>120</v>
      </c>
      <c r="R35" s="4">
        <v>20</v>
      </c>
      <c r="S35" s="4">
        <v>162</v>
      </c>
      <c r="T35" s="4">
        <v>1</v>
      </c>
      <c r="U35" s="4">
        <v>17</v>
      </c>
    </row>
    <row r="36" spans="1:21" ht="9" customHeight="1">
      <c r="A36" s="4">
        <v>60</v>
      </c>
      <c r="B36" s="4">
        <v>943</v>
      </c>
      <c r="C36" s="4">
        <v>327</v>
      </c>
      <c r="D36" s="4">
        <v>364</v>
      </c>
      <c r="E36" s="4">
        <v>198</v>
      </c>
      <c r="F36" s="4">
        <v>36</v>
      </c>
      <c r="G36" s="4">
        <v>13</v>
      </c>
      <c r="H36" s="4">
        <v>5</v>
      </c>
      <c r="I36" s="4">
        <v>60</v>
      </c>
      <c r="J36" s="4">
        <v>943</v>
      </c>
      <c r="K36" s="4">
        <v>6656</v>
      </c>
      <c r="L36" s="4">
        <v>9307289</v>
      </c>
      <c r="M36" s="4">
        <v>5542.9</v>
      </c>
      <c r="N36" s="4">
        <v>768516</v>
      </c>
      <c r="O36" s="4">
        <v>84392</v>
      </c>
      <c r="P36" s="4">
        <v>2065</v>
      </c>
      <c r="Q36" s="4">
        <v>515</v>
      </c>
      <c r="R36" s="4">
        <v>29</v>
      </c>
      <c r="S36" s="4">
        <v>311</v>
      </c>
      <c r="T36" s="4">
        <v>34</v>
      </c>
      <c r="U36" s="4">
        <v>54</v>
      </c>
    </row>
    <row r="37" spans="1:21" ht="9" customHeight="1">
      <c r="A37" s="4">
        <v>61</v>
      </c>
      <c r="B37" s="4">
        <v>4</v>
      </c>
      <c r="C37" s="4">
        <v>0</v>
      </c>
      <c r="D37" s="4">
        <v>4</v>
      </c>
      <c r="E37" s="4">
        <v>0</v>
      </c>
      <c r="F37" s="4">
        <v>0</v>
      </c>
      <c r="G37" s="4">
        <v>0</v>
      </c>
      <c r="H37" s="4">
        <v>0</v>
      </c>
      <c r="I37" s="4">
        <v>61</v>
      </c>
      <c r="J37" s="4">
        <v>4</v>
      </c>
      <c r="K37" s="4">
        <v>80</v>
      </c>
      <c r="L37" s="4">
        <v>145650</v>
      </c>
      <c r="M37" s="4">
        <v>16.66</v>
      </c>
      <c r="N37" s="4">
        <v>15130</v>
      </c>
      <c r="O37" s="4">
        <v>2350</v>
      </c>
      <c r="P37" s="4">
        <v>0</v>
      </c>
      <c r="Q37" s="4">
        <v>1</v>
      </c>
      <c r="R37" s="4">
        <v>0</v>
      </c>
      <c r="S37" s="4">
        <v>2</v>
      </c>
      <c r="T37" s="4">
        <v>0</v>
      </c>
      <c r="U37" s="4">
        <v>1</v>
      </c>
    </row>
    <row r="38" spans="1:21" ht="9" customHeight="1">
      <c r="A38" s="4">
        <v>71</v>
      </c>
      <c r="B38" s="4">
        <v>2793</v>
      </c>
      <c r="C38" s="4">
        <v>1283</v>
      </c>
      <c r="D38" s="4">
        <v>1011</v>
      </c>
      <c r="E38" s="4">
        <v>413</v>
      </c>
      <c r="F38" s="4">
        <v>86</v>
      </c>
      <c r="G38" s="4">
        <v>0</v>
      </c>
      <c r="H38" s="4">
        <v>0</v>
      </c>
      <c r="I38" s="4">
        <v>71</v>
      </c>
      <c r="J38" s="4">
        <v>2793</v>
      </c>
      <c r="K38" s="4">
        <v>9857</v>
      </c>
      <c r="L38" s="4">
        <v>15311732</v>
      </c>
      <c r="M38" s="4">
        <v>29440.21</v>
      </c>
      <c r="N38" s="4">
        <v>2695989</v>
      </c>
      <c r="O38" s="4">
        <v>186018</v>
      </c>
      <c r="P38" s="4">
        <v>2156</v>
      </c>
      <c r="Q38" s="4">
        <v>1596</v>
      </c>
      <c r="R38" s="4">
        <v>84</v>
      </c>
      <c r="S38" s="4">
        <v>996</v>
      </c>
      <c r="T38" s="4">
        <v>71</v>
      </c>
      <c r="U38" s="4">
        <v>46</v>
      </c>
    </row>
    <row r="39" spans="1:21" ht="9" customHeight="1">
      <c r="A39" s="4">
        <v>72</v>
      </c>
      <c r="B39" s="4">
        <v>3652</v>
      </c>
      <c r="C39" s="4">
        <v>2187</v>
      </c>
      <c r="D39" s="4">
        <v>788</v>
      </c>
      <c r="E39" s="4">
        <v>538</v>
      </c>
      <c r="F39" s="4">
        <v>136</v>
      </c>
      <c r="G39" s="4">
        <v>0</v>
      </c>
      <c r="H39" s="4">
        <v>3</v>
      </c>
      <c r="I39" s="4">
        <v>72</v>
      </c>
      <c r="J39" s="4">
        <v>3652</v>
      </c>
      <c r="K39" s="4">
        <v>18150</v>
      </c>
      <c r="L39" s="4">
        <v>15374894</v>
      </c>
      <c r="M39" s="4">
        <v>4906.42</v>
      </c>
      <c r="N39" s="4">
        <v>518251</v>
      </c>
      <c r="O39" s="4">
        <v>117665</v>
      </c>
      <c r="P39" s="4">
        <v>3269</v>
      </c>
      <c r="Q39" s="4">
        <v>2614</v>
      </c>
      <c r="R39" s="4">
        <v>144</v>
      </c>
      <c r="S39" s="4">
        <v>658</v>
      </c>
      <c r="T39" s="4">
        <v>154</v>
      </c>
      <c r="U39" s="4">
        <v>82</v>
      </c>
    </row>
    <row r="40" spans="1:21" ht="9" customHeight="1">
      <c r="A40" s="4">
        <v>73</v>
      </c>
      <c r="B40" s="4">
        <v>8906</v>
      </c>
      <c r="C40" s="4">
        <v>4454</v>
      </c>
      <c r="D40" s="4">
        <v>2692</v>
      </c>
      <c r="E40" s="4">
        <v>1521</v>
      </c>
      <c r="F40" s="4">
        <v>213</v>
      </c>
      <c r="G40" s="4">
        <v>2</v>
      </c>
      <c r="H40" s="4">
        <v>24</v>
      </c>
      <c r="I40" s="4">
        <v>73</v>
      </c>
      <c r="J40" s="4">
        <v>8906</v>
      </c>
      <c r="K40" s="4">
        <v>53201</v>
      </c>
      <c r="L40" s="4">
        <v>102161749</v>
      </c>
      <c r="M40" s="4">
        <v>5343323.74</v>
      </c>
      <c r="N40" s="4">
        <v>10747201</v>
      </c>
      <c r="O40" s="4">
        <v>620860</v>
      </c>
      <c r="P40" s="4">
        <v>18790</v>
      </c>
      <c r="Q40" s="4">
        <v>6258</v>
      </c>
      <c r="R40" s="4">
        <v>372</v>
      </c>
      <c r="S40" s="4">
        <v>2022</v>
      </c>
      <c r="T40" s="4">
        <v>55</v>
      </c>
      <c r="U40" s="4">
        <v>199</v>
      </c>
    </row>
    <row r="41" spans="1:21" ht="9" customHeight="1">
      <c r="A41" s="4">
        <v>81</v>
      </c>
      <c r="B41" s="4">
        <v>1343</v>
      </c>
      <c r="C41" s="4">
        <v>637</v>
      </c>
      <c r="D41" s="4">
        <v>433</v>
      </c>
      <c r="E41" s="4">
        <v>219</v>
      </c>
      <c r="F41" s="4">
        <v>52</v>
      </c>
      <c r="G41" s="4">
        <v>0</v>
      </c>
      <c r="H41" s="4">
        <v>2</v>
      </c>
      <c r="I41" s="4">
        <v>81</v>
      </c>
      <c r="J41" s="4">
        <v>1343</v>
      </c>
      <c r="K41" s="4">
        <v>5019</v>
      </c>
      <c r="L41" s="4">
        <v>8080786</v>
      </c>
      <c r="M41" s="4">
        <v>13309.96</v>
      </c>
      <c r="N41" s="4">
        <v>1787108</v>
      </c>
      <c r="O41" s="4">
        <v>108985</v>
      </c>
      <c r="P41" s="4">
        <v>2010</v>
      </c>
      <c r="Q41" s="4">
        <v>839</v>
      </c>
      <c r="R41" s="4">
        <v>57</v>
      </c>
      <c r="S41" s="4">
        <v>407</v>
      </c>
      <c r="T41" s="4">
        <v>14</v>
      </c>
      <c r="U41" s="4">
        <v>26</v>
      </c>
    </row>
    <row r="42" spans="1:21" ht="9" customHeight="1">
      <c r="A42" s="4">
        <v>82</v>
      </c>
      <c r="B42" s="4">
        <v>1701</v>
      </c>
      <c r="C42" s="4">
        <v>1144</v>
      </c>
      <c r="D42" s="4">
        <v>263</v>
      </c>
      <c r="E42" s="4">
        <v>203</v>
      </c>
      <c r="F42" s="4">
        <v>73</v>
      </c>
      <c r="G42" s="4">
        <v>7</v>
      </c>
      <c r="H42" s="4">
        <v>11</v>
      </c>
      <c r="I42" s="4">
        <v>82</v>
      </c>
      <c r="J42" s="4">
        <v>1701</v>
      </c>
      <c r="K42" s="4">
        <v>6934</v>
      </c>
      <c r="L42" s="4">
        <v>8455628</v>
      </c>
      <c r="M42" s="4">
        <v>5365.97</v>
      </c>
      <c r="N42" s="4">
        <v>410041</v>
      </c>
      <c r="O42" s="4">
        <v>81359</v>
      </c>
      <c r="P42" s="4">
        <v>1858</v>
      </c>
      <c r="Q42" s="4">
        <v>1379</v>
      </c>
      <c r="R42" s="4">
        <v>55</v>
      </c>
      <c r="S42" s="4">
        <v>211</v>
      </c>
      <c r="T42" s="4">
        <v>21</v>
      </c>
      <c r="U42" s="4">
        <v>35</v>
      </c>
    </row>
    <row r="43" spans="1:21" ht="9" customHeight="1">
      <c r="A43" s="4">
        <v>83</v>
      </c>
      <c r="B43" s="4">
        <v>2405</v>
      </c>
      <c r="C43" s="4">
        <v>1255</v>
      </c>
      <c r="D43" s="4">
        <v>700</v>
      </c>
      <c r="E43" s="4">
        <v>360</v>
      </c>
      <c r="F43" s="4">
        <v>69</v>
      </c>
      <c r="G43" s="4">
        <v>2</v>
      </c>
      <c r="H43" s="4">
        <v>19</v>
      </c>
      <c r="I43" s="4">
        <v>83</v>
      </c>
      <c r="J43" s="4">
        <v>2405</v>
      </c>
      <c r="K43" s="4">
        <v>10998</v>
      </c>
      <c r="L43" s="4">
        <v>28813967</v>
      </c>
      <c r="M43" s="4">
        <v>1517477.35</v>
      </c>
      <c r="N43" s="4">
        <v>3768429</v>
      </c>
      <c r="O43" s="4">
        <v>146159</v>
      </c>
      <c r="P43" s="4">
        <v>5378</v>
      </c>
      <c r="Q43" s="4">
        <v>1798</v>
      </c>
      <c r="R43" s="4">
        <v>112</v>
      </c>
      <c r="S43" s="4">
        <v>437</v>
      </c>
      <c r="T43" s="4">
        <v>12</v>
      </c>
      <c r="U43" s="4">
        <v>46</v>
      </c>
    </row>
    <row r="44" spans="1:21" ht="9" customHeight="1">
      <c r="A44" s="4">
        <v>90</v>
      </c>
      <c r="B44" s="4">
        <v>1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90</v>
      </c>
      <c r="J44" s="4">
        <v>1</v>
      </c>
      <c r="K44" s="4">
        <v>1</v>
      </c>
      <c r="L44" s="4">
        <v>1354</v>
      </c>
      <c r="M44" s="4">
        <v>0</v>
      </c>
      <c r="N44" s="4">
        <v>255</v>
      </c>
      <c r="O44" s="4">
        <v>66</v>
      </c>
      <c r="P44" s="4">
        <v>4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</row>
    <row r="45" spans="1:21" ht="9" customHeight="1">
      <c r="A45" s="4">
        <v>91</v>
      </c>
      <c r="B45" s="4">
        <v>15</v>
      </c>
      <c r="C45" s="4">
        <v>5</v>
      </c>
      <c r="D45" s="4">
        <v>9</v>
      </c>
      <c r="E45" s="4">
        <v>1</v>
      </c>
      <c r="F45" s="4">
        <v>0</v>
      </c>
      <c r="G45" s="4">
        <v>0</v>
      </c>
      <c r="H45" s="4">
        <v>0</v>
      </c>
      <c r="I45" s="4">
        <v>91</v>
      </c>
      <c r="J45" s="4">
        <v>15</v>
      </c>
      <c r="K45" s="4">
        <v>121</v>
      </c>
      <c r="L45" s="4">
        <v>270680</v>
      </c>
      <c r="M45" s="4">
        <v>8.7</v>
      </c>
      <c r="N45" s="4">
        <v>6710</v>
      </c>
      <c r="O45" s="4">
        <v>2114</v>
      </c>
      <c r="P45" s="4">
        <v>29</v>
      </c>
      <c r="Q45" s="4">
        <v>7</v>
      </c>
      <c r="R45" s="4">
        <v>1</v>
      </c>
      <c r="S45" s="4">
        <v>6</v>
      </c>
      <c r="T45" s="4">
        <v>0</v>
      </c>
      <c r="U45" s="4">
        <v>1</v>
      </c>
    </row>
    <row r="46" spans="2:11" ht="9.75" customHeight="1">
      <c r="B46">
        <f>SUM(B25:B45)</f>
        <v>23541</v>
      </c>
      <c r="K46">
        <f>SUM(K25:K45)</f>
        <v>159340</v>
      </c>
    </row>
    <row r="47" ht="9.75" customHeight="1"/>
    <row r="48" spans="1:16" ht="9.75" customHeight="1">
      <c r="A48" s="51" t="s">
        <v>51</v>
      </c>
      <c r="B48" s="51"/>
      <c r="C48" s="51"/>
      <c r="D48" s="51"/>
      <c r="E48" s="54" t="s">
        <v>47</v>
      </c>
      <c r="F48" s="54"/>
      <c r="G48" s="54"/>
      <c r="H48" s="54"/>
      <c r="I48" s="54"/>
      <c r="J48" s="54"/>
      <c r="K48" s="55" t="s">
        <v>52</v>
      </c>
      <c r="L48" s="48" t="s">
        <v>57</v>
      </c>
      <c r="M48" s="45" t="s">
        <v>55</v>
      </c>
      <c r="N48" s="48" t="s">
        <v>56</v>
      </c>
      <c r="O48" s="48" t="s">
        <v>53</v>
      </c>
      <c r="P48" s="48" t="s">
        <v>54</v>
      </c>
    </row>
    <row r="49" spans="1:16" ht="9.75" customHeight="1">
      <c r="A49" s="52"/>
      <c r="B49" s="52"/>
      <c r="C49" s="52"/>
      <c r="D49" s="52"/>
      <c r="E49" s="57" t="s">
        <v>15</v>
      </c>
      <c r="F49" s="50" t="s">
        <v>45</v>
      </c>
      <c r="G49" s="50"/>
      <c r="H49" s="50" t="s">
        <v>46</v>
      </c>
      <c r="I49" s="50"/>
      <c r="J49" s="50"/>
      <c r="K49" s="56"/>
      <c r="L49" s="49"/>
      <c r="M49" s="46"/>
      <c r="N49" s="49"/>
      <c r="O49" s="49"/>
      <c r="P49" s="49"/>
    </row>
    <row r="50" spans="1:16" ht="9.75" customHeight="1">
      <c r="A50" s="53"/>
      <c r="B50" s="53"/>
      <c r="C50" s="53"/>
      <c r="D50" s="53"/>
      <c r="E50" s="54"/>
      <c r="F50" s="6" t="s">
        <v>41</v>
      </c>
      <c r="G50" s="6" t="s">
        <v>42</v>
      </c>
      <c r="H50" s="6" t="s">
        <v>40</v>
      </c>
      <c r="I50" s="6" t="s">
        <v>43</v>
      </c>
      <c r="J50" s="6" t="s">
        <v>44</v>
      </c>
      <c r="K50" s="57"/>
      <c r="L50" s="50"/>
      <c r="M50" s="47"/>
      <c r="N50" s="50"/>
      <c r="O50" s="50"/>
      <c r="P50" s="50"/>
    </row>
    <row r="51" spans="1:16" ht="9.75" customHeight="1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9.75" customHeight="1">
      <c r="A52" s="9"/>
      <c r="B52" s="9" t="s">
        <v>48</v>
      </c>
      <c r="C52" s="9"/>
      <c r="D52" s="9"/>
      <c r="E52" s="18">
        <f>E54+E58+E62+E68+E71+E73+E76+E81+E86</f>
        <v>65689</v>
      </c>
      <c r="F52" s="18">
        <f>F54+F58+F62+F68+F71+F73+F76+F81+F86</f>
        <v>34599</v>
      </c>
      <c r="G52" s="18">
        <f>G54+G58+G62+G68+G71+G73+G76+G81+G86</f>
        <v>31090</v>
      </c>
      <c r="H52" s="18">
        <f aca="true" t="shared" si="0" ref="H52:P52">H54+H58+H62+H68+H71+H73+H76+H81+H86</f>
        <v>44972</v>
      </c>
      <c r="I52" s="18">
        <f t="shared" si="0"/>
        <v>2560</v>
      </c>
      <c r="J52" s="18">
        <f t="shared" si="0"/>
        <v>18157</v>
      </c>
      <c r="K52" s="18">
        <f t="shared" si="0"/>
        <v>446797</v>
      </c>
      <c r="L52" s="18">
        <f t="shared" si="0"/>
        <v>805987623</v>
      </c>
      <c r="M52" s="18">
        <f t="shared" si="0"/>
        <v>20679665.950000018</v>
      </c>
      <c r="N52" s="18">
        <f t="shared" si="0"/>
        <v>77451175</v>
      </c>
      <c r="O52" s="18">
        <f t="shared" si="0"/>
        <v>8062561</v>
      </c>
      <c r="P52" s="18">
        <f t="shared" si="0"/>
        <v>478775</v>
      </c>
    </row>
    <row r="53" spans="1:16" ht="9.75" customHeight="1">
      <c r="A53" s="11"/>
      <c r="B53" s="11"/>
      <c r="C53" s="11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9.75" customHeight="1">
      <c r="A54" s="9"/>
      <c r="B54" s="9" t="s">
        <v>18</v>
      </c>
      <c r="C54" s="9"/>
      <c r="D54" s="9"/>
      <c r="E54" s="10">
        <f aca="true" t="shared" si="1" ref="E54:P54">E55+E56</f>
        <v>21</v>
      </c>
      <c r="F54" s="10">
        <f t="shared" si="1"/>
        <v>0</v>
      </c>
      <c r="G54" s="10">
        <f t="shared" si="1"/>
        <v>21</v>
      </c>
      <c r="H54" s="10">
        <f t="shared" si="1"/>
        <v>4</v>
      </c>
      <c r="I54" s="10">
        <f t="shared" si="1"/>
        <v>2</v>
      </c>
      <c r="J54" s="10">
        <f t="shared" si="1"/>
        <v>15</v>
      </c>
      <c r="K54" s="10">
        <f t="shared" si="1"/>
        <v>8603</v>
      </c>
      <c r="L54" s="10">
        <f t="shared" si="1"/>
        <v>56455850</v>
      </c>
      <c r="M54" s="10">
        <f t="shared" si="1"/>
        <v>23972.12</v>
      </c>
      <c r="N54" s="10">
        <f t="shared" si="1"/>
        <v>4632892</v>
      </c>
      <c r="O54" s="10">
        <f t="shared" si="1"/>
        <v>460523</v>
      </c>
      <c r="P54" s="10">
        <f t="shared" si="1"/>
        <v>6225</v>
      </c>
    </row>
    <row r="55" spans="1:16" ht="9.75" customHeight="1">
      <c r="A55" s="11"/>
      <c r="B55" s="13"/>
      <c r="C55" s="13" t="s">
        <v>17</v>
      </c>
      <c r="D55" s="5"/>
      <c r="E55" s="12">
        <f>B2</f>
        <v>18</v>
      </c>
      <c r="F55" s="12">
        <f>C2</f>
        <v>0</v>
      </c>
      <c r="G55" s="12">
        <f>SUM(D2:H2)</f>
        <v>18</v>
      </c>
      <c r="H55" s="12">
        <f>Q2</f>
        <v>3</v>
      </c>
      <c r="I55" s="12">
        <f>R2</f>
        <v>2</v>
      </c>
      <c r="J55" s="12">
        <f>SUM(S2:U2)</f>
        <v>13</v>
      </c>
      <c r="K55" s="12">
        <f aca="true" t="shared" si="2" ref="K55:P56">K2</f>
        <v>8305</v>
      </c>
      <c r="L55" s="12">
        <f t="shared" si="2"/>
        <v>55209004</v>
      </c>
      <c r="M55" s="12">
        <f t="shared" si="2"/>
        <v>23972.12</v>
      </c>
      <c r="N55" s="12">
        <f t="shared" si="2"/>
        <v>4536077</v>
      </c>
      <c r="O55" s="12">
        <f t="shared" si="2"/>
        <v>458554</v>
      </c>
      <c r="P55" s="12">
        <f t="shared" si="2"/>
        <v>5975</v>
      </c>
    </row>
    <row r="56" spans="1:16" ht="9.75" customHeight="1">
      <c r="A56" s="11"/>
      <c r="B56" s="13"/>
      <c r="C56" s="13" t="s">
        <v>19</v>
      </c>
      <c r="D56" s="5"/>
      <c r="E56" s="12">
        <f>B3</f>
        <v>3</v>
      </c>
      <c r="F56" s="12">
        <f>C3</f>
        <v>0</v>
      </c>
      <c r="G56" s="12">
        <f>SUM(D3:H3)</f>
        <v>3</v>
      </c>
      <c r="H56" s="12">
        <f>Q3</f>
        <v>1</v>
      </c>
      <c r="I56" s="12">
        <f>R3</f>
        <v>0</v>
      </c>
      <c r="J56" s="12">
        <f>SUM(S3:U3)</f>
        <v>2</v>
      </c>
      <c r="K56" s="12">
        <f t="shared" si="2"/>
        <v>298</v>
      </c>
      <c r="L56" s="12">
        <f t="shared" si="2"/>
        <v>1246846</v>
      </c>
      <c r="M56" s="12">
        <f t="shared" si="2"/>
        <v>0</v>
      </c>
      <c r="N56" s="12">
        <f t="shared" si="2"/>
        <v>96815</v>
      </c>
      <c r="O56" s="12">
        <f t="shared" si="2"/>
        <v>1969</v>
      </c>
      <c r="P56" s="12">
        <f t="shared" si="2"/>
        <v>250</v>
      </c>
    </row>
    <row r="57" spans="1:16" ht="9.75" customHeight="1">
      <c r="A57" s="14"/>
      <c r="B57" s="13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9.75" customHeight="1">
      <c r="A58" s="15"/>
      <c r="B58" s="15" t="s">
        <v>20</v>
      </c>
      <c r="C58" s="15"/>
      <c r="D58" s="15"/>
      <c r="E58" s="10">
        <f aca="true" t="shared" si="3" ref="E58:P58">E59+E60</f>
        <v>129</v>
      </c>
      <c r="F58" s="10">
        <f t="shared" si="3"/>
        <v>0</v>
      </c>
      <c r="G58" s="10">
        <f t="shared" si="3"/>
        <v>129</v>
      </c>
      <c r="H58" s="10">
        <f t="shared" si="3"/>
        <v>1</v>
      </c>
      <c r="I58" s="10">
        <f t="shared" si="3"/>
        <v>0</v>
      </c>
      <c r="J58" s="10">
        <f t="shared" si="3"/>
        <v>128</v>
      </c>
      <c r="K58" s="10">
        <f t="shared" si="3"/>
        <v>29739</v>
      </c>
      <c r="L58" s="10">
        <f t="shared" si="3"/>
        <v>68165757</v>
      </c>
      <c r="M58" s="10">
        <f t="shared" si="3"/>
        <v>8963.86</v>
      </c>
      <c r="N58" s="10">
        <f t="shared" si="3"/>
        <v>4181986</v>
      </c>
      <c r="O58" s="10">
        <f t="shared" si="3"/>
        <v>1059234</v>
      </c>
      <c r="P58" s="10">
        <f t="shared" si="3"/>
        <v>115745</v>
      </c>
    </row>
    <row r="59" spans="1:16" ht="9.75" customHeight="1">
      <c r="A59" s="14"/>
      <c r="B59" s="13"/>
      <c r="C59" s="13" t="s">
        <v>21</v>
      </c>
      <c r="D59" s="5"/>
      <c r="E59" s="12">
        <f>B4</f>
        <v>107</v>
      </c>
      <c r="F59" s="16">
        <f>C4</f>
        <v>0</v>
      </c>
      <c r="G59" s="12">
        <f>SUM(D4:H4)</f>
        <v>107</v>
      </c>
      <c r="H59" s="16">
        <f>Q4</f>
        <v>1</v>
      </c>
      <c r="I59" s="16">
        <f>R4</f>
        <v>0</v>
      </c>
      <c r="J59" s="12">
        <f>SUM(S4:U4)</f>
        <v>106</v>
      </c>
      <c r="K59" s="16">
        <f aca="true" t="shared" si="4" ref="K59:P60">K4</f>
        <v>26736</v>
      </c>
      <c r="L59" s="16">
        <f t="shared" si="4"/>
        <v>61380189</v>
      </c>
      <c r="M59" s="16">
        <f t="shared" si="4"/>
        <v>8963.86</v>
      </c>
      <c r="N59" s="16">
        <f t="shared" si="4"/>
        <v>3625869</v>
      </c>
      <c r="O59" s="16">
        <f t="shared" si="4"/>
        <v>992136</v>
      </c>
      <c r="P59" s="16">
        <f t="shared" si="4"/>
        <v>106879</v>
      </c>
    </row>
    <row r="60" spans="1:16" ht="9.75" customHeight="1">
      <c r="A60" s="14"/>
      <c r="B60" s="13"/>
      <c r="C60" s="13" t="s">
        <v>22</v>
      </c>
      <c r="D60" s="5"/>
      <c r="E60" s="12">
        <f>B5</f>
        <v>22</v>
      </c>
      <c r="F60" s="16">
        <f>C5</f>
        <v>0</v>
      </c>
      <c r="G60" s="12">
        <f>SUM(D5:H5)</f>
        <v>22</v>
      </c>
      <c r="H60" s="16">
        <f>Q5</f>
        <v>0</v>
      </c>
      <c r="I60" s="16">
        <f>R5</f>
        <v>0</v>
      </c>
      <c r="J60" s="12">
        <f>SUM(S5:U5)</f>
        <v>22</v>
      </c>
      <c r="K60" s="16">
        <f t="shared" si="4"/>
        <v>3003</v>
      </c>
      <c r="L60" s="16">
        <f t="shared" si="4"/>
        <v>6785568</v>
      </c>
      <c r="M60" s="16">
        <f t="shared" si="4"/>
        <v>0</v>
      </c>
      <c r="N60" s="16">
        <f t="shared" si="4"/>
        <v>556117</v>
      </c>
      <c r="O60" s="16">
        <f t="shared" si="4"/>
        <v>67098</v>
      </c>
      <c r="P60" s="16">
        <f t="shared" si="4"/>
        <v>8866</v>
      </c>
    </row>
    <row r="61" spans="1:16" ht="9.75" customHeight="1">
      <c r="A61" s="14"/>
      <c r="B61" s="13"/>
      <c r="C61" s="13"/>
      <c r="D61" s="13"/>
      <c r="E61" s="1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9.75" customHeight="1">
      <c r="A62" s="15"/>
      <c r="B62" s="15" t="s">
        <v>23</v>
      </c>
      <c r="C62" s="15"/>
      <c r="D62" s="15"/>
      <c r="E62" s="10">
        <f aca="true" t="shared" si="5" ref="E62:P62">SUM(E63:E65)</f>
        <v>2084</v>
      </c>
      <c r="F62" s="10">
        <f t="shared" si="5"/>
        <v>108</v>
      </c>
      <c r="G62" s="10">
        <f t="shared" si="5"/>
        <v>1976</v>
      </c>
      <c r="H62" s="10">
        <f t="shared" si="5"/>
        <v>303</v>
      </c>
      <c r="I62" s="10">
        <f t="shared" si="5"/>
        <v>115</v>
      </c>
      <c r="J62" s="10">
        <f t="shared" si="5"/>
        <v>1666</v>
      </c>
      <c r="K62" s="10">
        <f t="shared" si="5"/>
        <v>59062</v>
      </c>
      <c r="L62" s="10">
        <f t="shared" si="5"/>
        <v>126086722</v>
      </c>
      <c r="M62" s="10">
        <f t="shared" si="5"/>
        <v>264276.75</v>
      </c>
      <c r="N62" s="10">
        <f t="shared" si="5"/>
        <v>10855161</v>
      </c>
      <c r="O62" s="10">
        <f t="shared" si="5"/>
        <v>1823844</v>
      </c>
      <c r="P62" s="10">
        <f t="shared" si="5"/>
        <v>131128</v>
      </c>
    </row>
    <row r="63" spans="1:16" ht="9.75" customHeight="1">
      <c r="A63" s="14"/>
      <c r="B63" s="14"/>
      <c r="C63" s="14" t="s">
        <v>24</v>
      </c>
      <c r="D63" s="5"/>
      <c r="E63" s="12">
        <f>B6</f>
        <v>430</v>
      </c>
      <c r="F63" s="12">
        <f>C6</f>
        <v>26</v>
      </c>
      <c r="G63" s="12">
        <f>SUM(D6:H6)</f>
        <v>404</v>
      </c>
      <c r="H63" s="16">
        <f>Q6</f>
        <v>47</v>
      </c>
      <c r="I63" s="16">
        <f>R6</f>
        <v>13</v>
      </c>
      <c r="J63" s="12">
        <f>SUM(S6:U6)</f>
        <v>370</v>
      </c>
      <c r="K63" s="16">
        <f aca="true" t="shared" si="6" ref="K63:P63">K6</f>
        <v>4720</v>
      </c>
      <c r="L63" s="16">
        <f t="shared" si="6"/>
        <v>10061968</v>
      </c>
      <c r="M63" s="16">
        <f t="shared" si="6"/>
        <v>977</v>
      </c>
      <c r="N63" s="16">
        <f t="shared" si="6"/>
        <v>1876408</v>
      </c>
      <c r="O63" s="16">
        <f t="shared" si="6"/>
        <v>264954</v>
      </c>
      <c r="P63" s="16">
        <f t="shared" si="6"/>
        <v>10326</v>
      </c>
    </row>
    <row r="64" spans="1:16" ht="9.75" customHeight="1">
      <c r="A64" s="14"/>
      <c r="B64" s="13"/>
      <c r="C64" s="13" t="s">
        <v>25</v>
      </c>
      <c r="D64" s="5"/>
      <c r="E64" s="12">
        <f>B7</f>
        <v>833</v>
      </c>
      <c r="F64" s="12">
        <f>C7</f>
        <v>45</v>
      </c>
      <c r="G64" s="12">
        <f>SUM(D7:H7)</f>
        <v>788</v>
      </c>
      <c r="H64" s="16">
        <f aca="true" t="shared" si="7" ref="H64:I66">Q7</f>
        <v>131</v>
      </c>
      <c r="I64" s="16">
        <f t="shared" si="7"/>
        <v>52</v>
      </c>
      <c r="J64" s="12">
        <f>SUM(S7:U7)</f>
        <v>650</v>
      </c>
      <c r="K64" s="16">
        <f aca="true" t="shared" si="8" ref="K64:P66">K7</f>
        <v>36313</v>
      </c>
      <c r="L64" s="16">
        <f t="shared" si="8"/>
        <v>80161396</v>
      </c>
      <c r="M64" s="16">
        <f t="shared" si="8"/>
        <v>191623.55</v>
      </c>
      <c r="N64" s="16">
        <f t="shared" si="8"/>
        <v>2361023</v>
      </c>
      <c r="O64" s="16">
        <f t="shared" si="8"/>
        <v>766640</v>
      </c>
      <c r="P64" s="16">
        <f t="shared" si="8"/>
        <v>72414</v>
      </c>
    </row>
    <row r="65" spans="1:16" ht="9.75" customHeight="1">
      <c r="A65" s="14"/>
      <c r="B65" s="13"/>
      <c r="C65" s="13" t="s">
        <v>26</v>
      </c>
      <c r="D65" s="5"/>
      <c r="E65" s="12">
        <f>B8+B9</f>
        <v>821</v>
      </c>
      <c r="F65" s="12">
        <f>C8+C9</f>
        <v>37</v>
      </c>
      <c r="G65" s="12">
        <f>SUM(D8:H9)</f>
        <v>784</v>
      </c>
      <c r="H65" s="16">
        <f>Q8+Q9</f>
        <v>125</v>
      </c>
      <c r="I65" s="16">
        <f>R8+R9</f>
        <v>50</v>
      </c>
      <c r="J65" s="12">
        <f>SUM(S8:U9)</f>
        <v>646</v>
      </c>
      <c r="K65" s="16">
        <f aca="true" t="shared" si="9" ref="K65:P65">K8+K9</f>
        <v>18029</v>
      </c>
      <c r="L65" s="16">
        <f t="shared" si="9"/>
        <v>35863358</v>
      </c>
      <c r="M65" s="16">
        <f t="shared" si="9"/>
        <v>71676.2</v>
      </c>
      <c r="N65" s="16">
        <f t="shared" si="9"/>
        <v>6617730</v>
      </c>
      <c r="O65" s="16">
        <f t="shared" si="9"/>
        <v>792250</v>
      </c>
      <c r="P65" s="16">
        <f t="shared" si="9"/>
        <v>48388</v>
      </c>
    </row>
    <row r="66" spans="1:16" ht="9.75" customHeight="1">
      <c r="A66" s="14"/>
      <c r="B66" s="13"/>
      <c r="C66" s="13"/>
      <c r="D66" s="5" t="s">
        <v>27</v>
      </c>
      <c r="E66" s="12">
        <f>B9</f>
        <v>233</v>
      </c>
      <c r="F66" s="12">
        <f>C9</f>
        <v>8</v>
      </c>
      <c r="G66" s="12">
        <f>SUM(D9:H9)</f>
        <v>225</v>
      </c>
      <c r="H66" s="16">
        <f t="shared" si="7"/>
        <v>26</v>
      </c>
      <c r="I66" s="16">
        <f t="shared" si="7"/>
        <v>14</v>
      </c>
      <c r="J66" s="12">
        <f>SUM(S9:U9)</f>
        <v>193</v>
      </c>
      <c r="K66" s="16">
        <f t="shared" si="8"/>
        <v>8193</v>
      </c>
      <c r="L66" s="16">
        <f t="shared" si="8"/>
        <v>19060062</v>
      </c>
      <c r="M66" s="16">
        <f t="shared" si="8"/>
        <v>896</v>
      </c>
      <c r="N66" s="16">
        <f t="shared" si="8"/>
        <v>2877056</v>
      </c>
      <c r="O66" s="16">
        <f t="shared" si="8"/>
        <v>428800</v>
      </c>
      <c r="P66" s="16">
        <f t="shared" si="8"/>
        <v>28285</v>
      </c>
    </row>
    <row r="67" spans="1:16" ht="9.75" customHeight="1">
      <c r="A67" s="14"/>
      <c r="B67" s="13"/>
      <c r="C67" s="13"/>
      <c r="D67" s="13"/>
      <c r="E67" s="12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9.75" customHeight="1">
      <c r="A68" s="15"/>
      <c r="B68" s="15" t="s">
        <v>28</v>
      </c>
      <c r="C68" s="15"/>
      <c r="D68" s="15"/>
      <c r="E68" s="10">
        <f>B10+B11</f>
        <v>2372</v>
      </c>
      <c r="F68" s="10">
        <f>C10+C11</f>
        <v>1161</v>
      </c>
      <c r="G68" s="10">
        <f>SUM(D10:H11)</f>
        <v>1211</v>
      </c>
      <c r="H68" s="10">
        <f>Q10+Q11</f>
        <v>1785</v>
      </c>
      <c r="I68" s="10">
        <f>R10+R11</f>
        <v>71</v>
      </c>
      <c r="J68" s="10">
        <f>SUM(S10:U11)</f>
        <v>516</v>
      </c>
      <c r="K68" s="10">
        <f aca="true" t="shared" si="10" ref="K68:P68">K10+K11</f>
        <v>32565</v>
      </c>
      <c r="L68" s="10">
        <f t="shared" si="10"/>
        <v>38024251</v>
      </c>
      <c r="M68" s="10">
        <f t="shared" si="10"/>
        <v>31953.8</v>
      </c>
      <c r="N68" s="10">
        <f t="shared" si="10"/>
        <v>1423985</v>
      </c>
      <c r="O68" s="10">
        <f t="shared" si="10"/>
        <v>252789</v>
      </c>
      <c r="P68" s="10">
        <f t="shared" si="10"/>
        <v>19425</v>
      </c>
    </row>
    <row r="69" spans="1:16" ht="9.75" customHeight="1">
      <c r="A69" s="14"/>
      <c r="B69" s="13"/>
      <c r="C69" s="13" t="s">
        <v>29</v>
      </c>
      <c r="D69" s="13"/>
      <c r="E69" s="12">
        <f>B11</f>
        <v>1788</v>
      </c>
      <c r="F69" s="16">
        <f>C11</f>
        <v>876</v>
      </c>
      <c r="G69" s="16">
        <f>SUM(D11:H11)</f>
        <v>912</v>
      </c>
      <c r="H69" s="16">
        <f>Q11</f>
        <v>1294</v>
      </c>
      <c r="I69" s="16">
        <f>R11</f>
        <v>54</v>
      </c>
      <c r="J69" s="16">
        <f>SUM(S11:U11)</f>
        <v>440</v>
      </c>
      <c r="K69" s="16">
        <f aca="true" t="shared" si="11" ref="K69:P69">K11</f>
        <v>28026</v>
      </c>
      <c r="L69" s="16">
        <f t="shared" si="11"/>
        <v>31598512</v>
      </c>
      <c r="M69" s="16">
        <f t="shared" si="11"/>
        <v>27671.1</v>
      </c>
      <c r="N69" s="16">
        <f t="shared" si="11"/>
        <v>1057088</v>
      </c>
      <c r="O69" s="16">
        <f t="shared" si="11"/>
        <v>199717</v>
      </c>
      <c r="P69" s="16">
        <f t="shared" si="11"/>
        <v>16540</v>
      </c>
    </row>
    <row r="70" spans="1:16" ht="9.75" customHeight="1">
      <c r="A70" s="14"/>
      <c r="B70" s="13"/>
      <c r="C70" s="13"/>
      <c r="D70" s="14"/>
      <c r="E70" s="12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9.75" customHeight="1">
      <c r="A71" s="15"/>
      <c r="B71" s="15" t="s">
        <v>30</v>
      </c>
      <c r="C71" s="15"/>
      <c r="D71" s="15"/>
      <c r="E71" s="10">
        <f>B12</f>
        <v>963</v>
      </c>
      <c r="F71" s="10">
        <f>C12</f>
        <v>207</v>
      </c>
      <c r="G71" s="17">
        <f>SUM(D12:H12)</f>
        <v>756</v>
      </c>
      <c r="H71" s="10">
        <f>Q12</f>
        <v>313</v>
      </c>
      <c r="I71" s="10">
        <f>R12</f>
        <v>60</v>
      </c>
      <c r="J71" s="10">
        <f>SUM(S12:U12)</f>
        <v>590</v>
      </c>
      <c r="K71" s="10">
        <f aca="true" t="shared" si="12" ref="K71:P71">K12</f>
        <v>9806</v>
      </c>
      <c r="L71" s="10">
        <f t="shared" si="12"/>
        <v>18359982</v>
      </c>
      <c r="M71" s="10">
        <f t="shared" si="12"/>
        <v>3981.96</v>
      </c>
      <c r="N71" s="10">
        <f t="shared" si="12"/>
        <v>2850851</v>
      </c>
      <c r="O71" s="10">
        <f t="shared" si="12"/>
        <v>272093</v>
      </c>
      <c r="P71" s="10">
        <f t="shared" si="12"/>
        <v>12912</v>
      </c>
    </row>
    <row r="72" spans="1:16" ht="9.75" customHeight="1">
      <c r="A72" s="14"/>
      <c r="B72" s="13"/>
      <c r="C72" s="13"/>
      <c r="D72" s="13"/>
      <c r="E72" s="1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9.75" customHeight="1">
      <c r="A73" s="15"/>
      <c r="B73" s="15" t="s">
        <v>31</v>
      </c>
      <c r="C73" s="15"/>
      <c r="D73" s="15"/>
      <c r="E73" s="10">
        <f>B13+B14</f>
        <v>3555</v>
      </c>
      <c r="F73" s="10">
        <f>C13+C14</f>
        <v>1498</v>
      </c>
      <c r="G73" s="10">
        <f>SUM(D13:H14)</f>
        <v>2057</v>
      </c>
      <c r="H73" s="10">
        <f>Q13+Q14</f>
        <v>2051</v>
      </c>
      <c r="I73" s="10">
        <f>R13+R14</f>
        <v>145</v>
      </c>
      <c r="J73" s="10">
        <f>SUM(S13:U14)</f>
        <v>1359</v>
      </c>
      <c r="K73" s="10">
        <f aca="true" t="shared" si="13" ref="K73:P73">K13+K14</f>
        <v>23981</v>
      </c>
      <c r="L73" s="10">
        <f t="shared" si="13"/>
        <v>33261575</v>
      </c>
      <c r="M73" s="10">
        <f t="shared" si="13"/>
        <v>36632.68</v>
      </c>
      <c r="N73" s="10">
        <f t="shared" si="13"/>
        <v>3030678</v>
      </c>
      <c r="O73" s="10">
        <f t="shared" si="13"/>
        <v>411520</v>
      </c>
      <c r="P73" s="10">
        <f t="shared" si="13"/>
        <v>22281</v>
      </c>
    </row>
    <row r="74" spans="1:16" ht="9.75" customHeight="1">
      <c r="A74" s="14"/>
      <c r="B74" s="13"/>
      <c r="C74" s="13" t="s">
        <v>32</v>
      </c>
      <c r="D74" s="13"/>
      <c r="E74" s="12">
        <f>B14</f>
        <v>36</v>
      </c>
      <c r="F74" s="16">
        <f>C14</f>
        <v>6</v>
      </c>
      <c r="G74" s="16">
        <f>SUM(D14:H14)</f>
        <v>30</v>
      </c>
      <c r="H74" s="16">
        <f>Q14</f>
        <v>9</v>
      </c>
      <c r="I74" s="16">
        <f>R14</f>
        <v>2</v>
      </c>
      <c r="J74" s="16">
        <f>SUM(S14:U14)</f>
        <v>25</v>
      </c>
      <c r="K74" s="16">
        <f aca="true" t="shared" si="14" ref="K74:P74">K14</f>
        <v>458</v>
      </c>
      <c r="L74" s="16">
        <f t="shared" si="14"/>
        <v>797511</v>
      </c>
      <c r="M74" s="16">
        <f t="shared" si="14"/>
        <v>344.66</v>
      </c>
      <c r="N74" s="16">
        <f t="shared" si="14"/>
        <v>86724</v>
      </c>
      <c r="O74" s="16">
        <f t="shared" si="14"/>
        <v>14174</v>
      </c>
      <c r="P74" s="16">
        <f t="shared" si="14"/>
        <v>379</v>
      </c>
    </row>
    <row r="75" spans="1:16" ht="9.75" customHeight="1">
      <c r="A75" s="14"/>
      <c r="B75" s="13"/>
      <c r="C75" s="13"/>
      <c r="D75" s="13"/>
      <c r="E75" s="12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9.75" customHeight="1">
      <c r="A76" s="15"/>
      <c r="B76" s="15" t="s">
        <v>49</v>
      </c>
      <c r="C76" s="15"/>
      <c r="D76" s="15"/>
      <c r="E76" s="10">
        <f aca="true" t="shared" si="15" ref="E76:P76">SUM(E77:E79)</f>
        <v>39899</v>
      </c>
      <c r="F76" s="10">
        <f t="shared" si="15"/>
        <v>21613</v>
      </c>
      <c r="G76" s="10">
        <f t="shared" si="15"/>
        <v>18286</v>
      </c>
      <c r="H76" s="10">
        <f t="shared" si="15"/>
        <v>27742</v>
      </c>
      <c r="I76" s="10">
        <f t="shared" si="15"/>
        <v>1545</v>
      </c>
      <c r="J76" s="10">
        <f t="shared" si="15"/>
        <v>10612</v>
      </c>
      <c r="K76" s="10">
        <f t="shared" si="15"/>
        <v>210803</v>
      </c>
      <c r="L76" s="10">
        <f t="shared" si="15"/>
        <v>329011985</v>
      </c>
      <c r="M76" s="10">
        <f t="shared" si="15"/>
        <v>13686184.91000002</v>
      </c>
      <c r="N76" s="10">
        <f t="shared" si="15"/>
        <v>33930750</v>
      </c>
      <c r="O76" s="10">
        <f t="shared" si="15"/>
        <v>2608337</v>
      </c>
      <c r="P76" s="10">
        <f t="shared" si="15"/>
        <v>110531</v>
      </c>
    </row>
    <row r="77" spans="1:16" ht="9.75" customHeight="1">
      <c r="A77" s="14"/>
      <c r="B77" s="13"/>
      <c r="C77" s="13" t="s">
        <v>33</v>
      </c>
      <c r="D77" s="13"/>
      <c r="E77" s="12">
        <f aca="true" t="shared" si="16" ref="E77:F79">B15</f>
        <v>6123</v>
      </c>
      <c r="F77" s="12">
        <f t="shared" si="16"/>
        <v>3130</v>
      </c>
      <c r="G77" s="12">
        <f>SUM(D15:H15)</f>
        <v>2993</v>
      </c>
      <c r="H77" s="16">
        <f aca="true" t="shared" si="17" ref="H77:I79">Q15</f>
        <v>3714</v>
      </c>
      <c r="I77" s="16">
        <f t="shared" si="17"/>
        <v>220</v>
      </c>
      <c r="J77" s="12">
        <f>SUM(S15:U15)</f>
        <v>2189</v>
      </c>
      <c r="K77" s="16">
        <f aca="true" t="shared" si="18" ref="K77:P77">K15</f>
        <v>19785</v>
      </c>
      <c r="L77" s="16">
        <f t="shared" si="18"/>
        <v>26929076</v>
      </c>
      <c r="M77" s="16">
        <f t="shared" si="18"/>
        <v>53789.98</v>
      </c>
      <c r="N77" s="16">
        <f t="shared" si="18"/>
        <v>5610621</v>
      </c>
      <c r="O77" s="16">
        <f t="shared" si="18"/>
        <v>447289</v>
      </c>
      <c r="P77" s="16">
        <f t="shared" si="18"/>
        <v>9998</v>
      </c>
    </row>
    <row r="78" spans="1:16" ht="9.75" customHeight="1">
      <c r="A78" s="14"/>
      <c r="B78" s="13"/>
      <c r="C78" s="13" t="s">
        <v>34</v>
      </c>
      <c r="D78" s="13"/>
      <c r="E78" s="12">
        <f t="shared" si="16"/>
        <v>9479</v>
      </c>
      <c r="F78" s="12">
        <f t="shared" si="16"/>
        <v>5840</v>
      </c>
      <c r="G78" s="12">
        <f>SUM(D16:H16)</f>
        <v>3639</v>
      </c>
      <c r="H78" s="16">
        <f t="shared" si="17"/>
        <v>6824</v>
      </c>
      <c r="I78" s="16">
        <f t="shared" si="17"/>
        <v>358</v>
      </c>
      <c r="J78" s="12">
        <f>SUM(S16:U16)</f>
        <v>2297</v>
      </c>
      <c r="K78" s="16">
        <f aca="true" t="shared" si="19" ref="K78:P79">K16</f>
        <v>51470</v>
      </c>
      <c r="L78" s="16">
        <f t="shared" si="19"/>
        <v>41051868</v>
      </c>
      <c r="M78" s="16">
        <f t="shared" si="19"/>
        <v>12565.39</v>
      </c>
      <c r="N78" s="16">
        <f t="shared" si="19"/>
        <v>1354487</v>
      </c>
      <c r="O78" s="16">
        <f t="shared" si="19"/>
        <v>331513</v>
      </c>
      <c r="P78" s="16">
        <f t="shared" si="19"/>
        <v>17829</v>
      </c>
    </row>
    <row r="79" spans="1:16" ht="9.75" customHeight="1">
      <c r="A79" s="14"/>
      <c r="B79" s="13"/>
      <c r="C79" s="13" t="s">
        <v>35</v>
      </c>
      <c r="D79" s="13"/>
      <c r="E79" s="12">
        <f t="shared" si="16"/>
        <v>24297</v>
      </c>
      <c r="F79" s="12">
        <f t="shared" si="16"/>
        <v>12643</v>
      </c>
      <c r="G79" s="12">
        <f>SUM(D17:H17)</f>
        <v>11654</v>
      </c>
      <c r="H79" s="16">
        <f t="shared" si="17"/>
        <v>17204</v>
      </c>
      <c r="I79" s="16">
        <f t="shared" si="17"/>
        <v>967</v>
      </c>
      <c r="J79" s="12">
        <f>SUM(S17:U17)</f>
        <v>6126</v>
      </c>
      <c r="K79" s="16">
        <f t="shared" si="19"/>
        <v>139548</v>
      </c>
      <c r="L79" s="16">
        <f t="shared" si="19"/>
        <v>261031041</v>
      </c>
      <c r="M79" s="16">
        <f t="shared" si="19"/>
        <v>13619829.540000021</v>
      </c>
      <c r="N79" s="16">
        <f t="shared" si="19"/>
        <v>26965642</v>
      </c>
      <c r="O79" s="16">
        <f t="shared" si="19"/>
        <v>1829535</v>
      </c>
      <c r="P79" s="16">
        <f t="shared" si="19"/>
        <v>82704</v>
      </c>
    </row>
    <row r="80" spans="1:16" ht="9.75" customHeight="1">
      <c r="A80" s="7"/>
      <c r="B80" s="7"/>
      <c r="C80" s="7"/>
      <c r="D80" s="7"/>
      <c r="E80" s="1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9.75" customHeight="1">
      <c r="A81" s="15"/>
      <c r="B81" s="15" t="s">
        <v>50</v>
      </c>
      <c r="C81" s="15"/>
      <c r="D81" s="15"/>
      <c r="E81" s="10">
        <f aca="true" t="shared" si="20" ref="E81:P81">SUM(E82:E84)</f>
        <v>16575</v>
      </c>
      <c r="F81" s="10">
        <f t="shared" si="20"/>
        <v>9976</v>
      </c>
      <c r="G81" s="10">
        <f t="shared" si="20"/>
        <v>6599</v>
      </c>
      <c r="H81" s="10">
        <f t="shared" si="20"/>
        <v>12719</v>
      </c>
      <c r="I81" s="10">
        <f t="shared" si="20"/>
        <v>616</v>
      </c>
      <c r="J81" s="10">
        <f t="shared" si="20"/>
        <v>3240</v>
      </c>
      <c r="K81" s="10">
        <f t="shared" si="20"/>
        <v>71746</v>
      </c>
      <c r="L81" s="10">
        <f t="shared" si="20"/>
        <v>135672554</v>
      </c>
      <c r="M81" s="10">
        <f t="shared" si="20"/>
        <v>6620134.669999997</v>
      </c>
      <c r="N81" s="10">
        <f t="shared" si="20"/>
        <v>16477353</v>
      </c>
      <c r="O81" s="10">
        <f t="shared" si="20"/>
        <v>1163588</v>
      </c>
      <c r="P81" s="10">
        <f t="shared" si="20"/>
        <v>59969</v>
      </c>
    </row>
    <row r="82" spans="1:16" ht="9.75" customHeight="1">
      <c r="A82" s="14"/>
      <c r="B82" s="13"/>
      <c r="C82" s="13" t="s">
        <v>36</v>
      </c>
      <c r="D82" s="13"/>
      <c r="E82" s="12">
        <f aca="true" t="shared" si="21" ref="E82:F84">B18</f>
        <v>3545</v>
      </c>
      <c r="F82" s="12">
        <f t="shared" si="21"/>
        <v>1899</v>
      </c>
      <c r="G82" s="12">
        <f>SUM(D18:H18)</f>
        <v>1646</v>
      </c>
      <c r="H82" s="16">
        <f aca="true" t="shared" si="22" ref="H82:I84">Q18</f>
        <v>2400</v>
      </c>
      <c r="I82" s="16">
        <f t="shared" si="22"/>
        <v>166</v>
      </c>
      <c r="J82" s="12">
        <f>SUM(S18:U18)</f>
        <v>979</v>
      </c>
      <c r="K82" s="16">
        <f aca="true" t="shared" si="23" ref="K82:P82">K18</f>
        <v>12654</v>
      </c>
      <c r="L82" s="16">
        <f t="shared" si="23"/>
        <v>18854050</v>
      </c>
      <c r="M82" s="16">
        <f t="shared" si="23"/>
        <v>30035.16</v>
      </c>
      <c r="N82" s="16">
        <f t="shared" si="23"/>
        <v>5087278</v>
      </c>
      <c r="O82" s="16">
        <f t="shared" si="23"/>
        <v>349291</v>
      </c>
      <c r="P82" s="16">
        <f t="shared" si="23"/>
        <v>10934</v>
      </c>
    </row>
    <row r="83" spans="1:16" ht="9.75" customHeight="1">
      <c r="A83" s="14"/>
      <c r="B83" s="13"/>
      <c r="C83" s="13" t="s">
        <v>37</v>
      </c>
      <c r="D83" s="13"/>
      <c r="E83" s="12">
        <f t="shared" si="21"/>
        <v>5305</v>
      </c>
      <c r="F83" s="12">
        <f t="shared" si="21"/>
        <v>3728</v>
      </c>
      <c r="G83" s="12">
        <f>SUM(D19:H19)</f>
        <v>1577</v>
      </c>
      <c r="H83" s="16">
        <f t="shared" si="22"/>
        <v>4347</v>
      </c>
      <c r="I83" s="16">
        <f t="shared" si="22"/>
        <v>143</v>
      </c>
      <c r="J83" s="12">
        <f>SUM(S19:U19)</f>
        <v>815</v>
      </c>
      <c r="K83" s="16">
        <f aca="true" t="shared" si="24" ref="K83:P84">K19</f>
        <v>21954</v>
      </c>
      <c r="L83" s="16">
        <f t="shared" si="24"/>
        <v>28055791</v>
      </c>
      <c r="M83" s="16">
        <f t="shared" si="24"/>
        <v>16913.81</v>
      </c>
      <c r="N83" s="16">
        <f t="shared" si="24"/>
        <v>1389778</v>
      </c>
      <c r="O83" s="16">
        <f t="shared" si="24"/>
        <v>285193</v>
      </c>
      <c r="P83" s="16">
        <f t="shared" si="24"/>
        <v>14177</v>
      </c>
    </row>
    <row r="84" spans="1:16" ht="9.75" customHeight="1">
      <c r="A84" s="14"/>
      <c r="B84" s="13"/>
      <c r="C84" s="13" t="s">
        <v>38</v>
      </c>
      <c r="D84" s="13"/>
      <c r="E84" s="12">
        <f t="shared" si="21"/>
        <v>7725</v>
      </c>
      <c r="F84" s="12">
        <f t="shared" si="21"/>
        <v>4349</v>
      </c>
      <c r="G84" s="12">
        <f>SUM(D20:H20)</f>
        <v>3376</v>
      </c>
      <c r="H84" s="16">
        <f t="shared" si="22"/>
        <v>5972</v>
      </c>
      <c r="I84" s="16">
        <f t="shared" si="22"/>
        <v>307</v>
      </c>
      <c r="J84" s="12">
        <f>SUM(S20:U20)</f>
        <v>1446</v>
      </c>
      <c r="K84" s="16">
        <f t="shared" si="24"/>
        <v>37138</v>
      </c>
      <c r="L84" s="16">
        <f t="shared" si="24"/>
        <v>88762713</v>
      </c>
      <c r="M84" s="16">
        <f t="shared" si="24"/>
        <v>6573185.699999997</v>
      </c>
      <c r="N84" s="16">
        <f t="shared" si="24"/>
        <v>10000297</v>
      </c>
      <c r="O84" s="16">
        <f t="shared" si="24"/>
        <v>529104</v>
      </c>
      <c r="P84" s="16">
        <f t="shared" si="24"/>
        <v>34858</v>
      </c>
    </row>
    <row r="85" spans="1:16" ht="9.75" customHeight="1">
      <c r="A85" s="14"/>
      <c r="B85" s="13"/>
      <c r="C85" s="13"/>
      <c r="D85" s="13"/>
      <c r="E85" s="1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9.75" customHeight="1">
      <c r="A86" s="15"/>
      <c r="B86" s="15" t="s">
        <v>39</v>
      </c>
      <c r="C86" s="15"/>
      <c r="D86" s="15"/>
      <c r="E86" s="10">
        <f>B21+B22</f>
        <v>91</v>
      </c>
      <c r="F86" s="10">
        <f>C21+C22</f>
        <v>36</v>
      </c>
      <c r="G86" s="10">
        <f>SUM(D21:H22)</f>
        <v>55</v>
      </c>
      <c r="H86" s="10">
        <f>SUM(Q21:Q22)</f>
        <v>54</v>
      </c>
      <c r="I86" s="10">
        <f>SUM(R21:R22)</f>
        <v>6</v>
      </c>
      <c r="J86" s="10">
        <f>SUM(S21:U22)</f>
        <v>31</v>
      </c>
      <c r="K86" s="10">
        <f aca="true" t="shared" si="25" ref="K86:P86">K21+K22</f>
        <v>492</v>
      </c>
      <c r="L86" s="10">
        <f t="shared" si="25"/>
        <v>948947</v>
      </c>
      <c r="M86" s="10">
        <f t="shared" si="25"/>
        <v>3565.2</v>
      </c>
      <c r="N86" s="10">
        <f t="shared" si="25"/>
        <v>67519</v>
      </c>
      <c r="O86" s="10">
        <f t="shared" si="25"/>
        <v>10633</v>
      </c>
      <c r="P86" s="10">
        <f t="shared" si="25"/>
        <v>559</v>
      </c>
    </row>
    <row r="87" spans="1:16" ht="9.75" customHeight="1">
      <c r="A87" s="14"/>
      <c r="B87" s="13"/>
      <c r="C87" s="13" t="s">
        <v>32</v>
      </c>
      <c r="D87" s="13"/>
      <c r="E87" s="12">
        <f>B22</f>
        <v>88</v>
      </c>
      <c r="F87" s="12">
        <f>C22</f>
        <v>33</v>
      </c>
      <c r="G87" s="12">
        <f>SUM(D22:H22)</f>
        <v>55</v>
      </c>
      <c r="H87" s="16">
        <f>Q22</f>
        <v>51</v>
      </c>
      <c r="I87" s="16">
        <f>R22</f>
        <v>6</v>
      </c>
      <c r="J87" s="12">
        <f>SUM(S22:U22)</f>
        <v>31</v>
      </c>
      <c r="K87" s="12">
        <f aca="true" t="shared" si="26" ref="K87:P87">K22</f>
        <v>488</v>
      </c>
      <c r="L87" s="12">
        <f t="shared" si="26"/>
        <v>943903</v>
      </c>
      <c r="M87" s="12">
        <f t="shared" si="26"/>
        <v>3565.2</v>
      </c>
      <c r="N87" s="12">
        <f t="shared" si="26"/>
        <v>66934</v>
      </c>
      <c r="O87" s="12">
        <f t="shared" si="26"/>
        <v>10435</v>
      </c>
      <c r="P87" s="12">
        <f t="shared" si="26"/>
        <v>552</v>
      </c>
    </row>
    <row r="88" ht="9.75" customHeight="1"/>
    <row r="89" ht="9.75" customHeight="1"/>
    <row r="90" ht="9.75" customHeight="1"/>
    <row r="91" spans="1:16" ht="5.25" customHeight="1">
      <c r="A91" s="51" t="s">
        <v>51</v>
      </c>
      <c r="B91" s="51"/>
      <c r="C91" s="51"/>
      <c r="D91" s="51"/>
      <c r="E91" s="54" t="s">
        <v>47</v>
      </c>
      <c r="F91" s="54"/>
      <c r="G91" s="54"/>
      <c r="H91" s="54"/>
      <c r="I91" s="54"/>
      <c r="J91" s="54"/>
      <c r="K91" s="55" t="s">
        <v>52</v>
      </c>
      <c r="L91" s="48" t="s">
        <v>57</v>
      </c>
      <c r="M91" s="45" t="s">
        <v>55</v>
      </c>
      <c r="N91" s="48" t="s">
        <v>56</v>
      </c>
      <c r="O91" s="48" t="s">
        <v>53</v>
      </c>
      <c r="P91" s="48" t="s">
        <v>54</v>
      </c>
    </row>
    <row r="92" spans="1:16" ht="5.25" customHeight="1">
      <c r="A92" s="52"/>
      <c r="B92" s="52"/>
      <c r="C92" s="52"/>
      <c r="D92" s="52"/>
      <c r="E92" s="57" t="s">
        <v>15</v>
      </c>
      <c r="F92" s="50" t="s">
        <v>45</v>
      </c>
      <c r="G92" s="50"/>
      <c r="H92" s="50" t="s">
        <v>46</v>
      </c>
      <c r="I92" s="50"/>
      <c r="J92" s="50"/>
      <c r="K92" s="56"/>
      <c r="L92" s="49"/>
      <c r="M92" s="46"/>
      <c r="N92" s="49"/>
      <c r="O92" s="49"/>
      <c r="P92" s="49"/>
    </row>
    <row r="93" spans="1:16" ht="5.25" customHeight="1">
      <c r="A93" s="53"/>
      <c r="B93" s="53"/>
      <c r="C93" s="53"/>
      <c r="D93" s="53"/>
      <c r="E93" s="54"/>
      <c r="F93" s="6" t="s">
        <v>41</v>
      </c>
      <c r="G93" s="6" t="s">
        <v>42</v>
      </c>
      <c r="H93" s="6" t="s">
        <v>40</v>
      </c>
      <c r="I93" s="6" t="s">
        <v>43</v>
      </c>
      <c r="J93" s="6" t="s">
        <v>44</v>
      </c>
      <c r="K93" s="57"/>
      <c r="L93" s="50"/>
      <c r="M93" s="47"/>
      <c r="N93" s="50"/>
      <c r="O93" s="50"/>
      <c r="P93" s="50"/>
    </row>
    <row r="94" spans="1:16" ht="3" customHeight="1">
      <c r="A94" s="7"/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9" customHeight="1">
      <c r="A95" s="9"/>
      <c r="B95" s="9" t="s">
        <v>48</v>
      </c>
      <c r="C95" s="9"/>
      <c r="D95" s="9"/>
      <c r="E95" s="18">
        <f>E97+E101+E105+E111+E114+E116+E119+E124+E129</f>
        <v>23541</v>
      </c>
      <c r="F95" s="18">
        <f>F97+F101+F105+F111+F114+F116+F119+F124+F129</f>
        <v>11813</v>
      </c>
      <c r="G95" s="18">
        <f>G97+G101+G105+G111+G114+G116+G119+G124+G129</f>
        <v>11728</v>
      </c>
      <c r="H95" s="18">
        <f aca="true" t="shared" si="27" ref="H95:P95">H97+H101+H105+H111+H114+H116+H119+H124+H129</f>
        <v>15865</v>
      </c>
      <c r="I95" s="18">
        <f t="shared" si="27"/>
        <v>920</v>
      </c>
      <c r="J95" s="18">
        <f t="shared" si="27"/>
        <v>6756</v>
      </c>
      <c r="K95" s="18">
        <f t="shared" si="27"/>
        <v>159340</v>
      </c>
      <c r="L95" s="18">
        <f t="shared" si="27"/>
        <v>317900802</v>
      </c>
      <c r="M95" s="18">
        <f t="shared" si="27"/>
        <v>7028271.41</v>
      </c>
      <c r="N95" s="18">
        <f t="shared" si="27"/>
        <v>30269203</v>
      </c>
      <c r="O95" s="18">
        <f t="shared" si="27"/>
        <v>2615846</v>
      </c>
      <c r="P95" s="18">
        <f t="shared" si="27"/>
        <v>104768</v>
      </c>
    </row>
    <row r="96" spans="1:16" ht="3" customHeight="1">
      <c r="A96" s="11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9" customHeight="1">
      <c r="A97" s="9"/>
      <c r="B97" s="9" t="s">
        <v>18</v>
      </c>
      <c r="C97" s="9"/>
      <c r="D97" s="9"/>
      <c r="E97" s="10">
        <f aca="true" t="shared" si="28" ref="E97:P97">E98+E99</f>
        <v>10</v>
      </c>
      <c r="F97" s="10">
        <f t="shared" si="28"/>
        <v>0</v>
      </c>
      <c r="G97" s="10">
        <f t="shared" si="28"/>
        <v>10</v>
      </c>
      <c r="H97" s="10">
        <f t="shared" si="28"/>
        <v>3</v>
      </c>
      <c r="I97" s="10">
        <f t="shared" si="28"/>
        <v>2</v>
      </c>
      <c r="J97" s="10">
        <f t="shared" si="28"/>
        <v>5</v>
      </c>
      <c r="K97" s="10">
        <f t="shared" si="28"/>
        <v>6681</v>
      </c>
      <c r="L97" s="10">
        <f t="shared" si="28"/>
        <v>48281442</v>
      </c>
      <c r="M97" s="10">
        <f t="shared" si="28"/>
        <v>23972.12</v>
      </c>
      <c r="N97" s="10">
        <f t="shared" si="28"/>
        <v>3761418</v>
      </c>
      <c r="O97" s="10">
        <f t="shared" si="28"/>
        <v>324913</v>
      </c>
      <c r="P97" s="10">
        <f t="shared" si="28"/>
        <v>3388</v>
      </c>
    </row>
    <row r="98" spans="1:16" ht="9" customHeight="1">
      <c r="A98" s="11"/>
      <c r="B98" s="13"/>
      <c r="C98" s="13" t="s">
        <v>17</v>
      </c>
      <c r="D98" s="5"/>
      <c r="E98" s="12">
        <f>B25</f>
        <v>9</v>
      </c>
      <c r="F98" s="12">
        <f>C25</f>
        <v>0</v>
      </c>
      <c r="G98" s="12">
        <f>SUM(D25:H25)</f>
        <v>9</v>
      </c>
      <c r="H98" s="12">
        <f>Q25</f>
        <v>2</v>
      </c>
      <c r="I98" s="12">
        <f>R25</f>
        <v>2</v>
      </c>
      <c r="J98" s="12">
        <f>SUM(S25:U25)</f>
        <v>5</v>
      </c>
      <c r="K98" s="12">
        <f aca="true" t="shared" si="29" ref="K98:P99">K25</f>
        <v>6591</v>
      </c>
      <c r="L98" s="12">
        <f t="shared" si="29"/>
        <v>47789142</v>
      </c>
      <c r="M98" s="12">
        <f t="shared" si="29"/>
        <v>23972.12</v>
      </c>
      <c r="N98" s="12">
        <f t="shared" si="29"/>
        <v>3758679</v>
      </c>
      <c r="O98" s="12">
        <f t="shared" si="29"/>
        <v>324913</v>
      </c>
      <c r="P98" s="12">
        <f t="shared" si="29"/>
        <v>3388</v>
      </c>
    </row>
    <row r="99" spans="1:16" ht="9" customHeight="1">
      <c r="A99" s="11"/>
      <c r="B99" s="13"/>
      <c r="C99" s="13" t="s">
        <v>19</v>
      </c>
      <c r="D99" s="5"/>
      <c r="E99" s="12">
        <f>B26</f>
        <v>1</v>
      </c>
      <c r="F99" s="12">
        <f>C26</f>
        <v>0</v>
      </c>
      <c r="G99" s="12">
        <f>SUM(D26:H26)</f>
        <v>1</v>
      </c>
      <c r="H99" s="12">
        <f>Q26</f>
        <v>1</v>
      </c>
      <c r="I99" s="12">
        <f>R26</f>
        <v>0</v>
      </c>
      <c r="J99" s="12">
        <f>SUM(S26:U26)</f>
        <v>0</v>
      </c>
      <c r="K99" s="12">
        <f t="shared" si="29"/>
        <v>90</v>
      </c>
      <c r="L99" s="12">
        <f t="shared" si="29"/>
        <v>492300</v>
      </c>
      <c r="M99" s="12">
        <f t="shared" si="29"/>
        <v>0</v>
      </c>
      <c r="N99" s="12">
        <f t="shared" si="29"/>
        <v>2739</v>
      </c>
      <c r="O99" s="12">
        <f t="shared" si="29"/>
        <v>0</v>
      </c>
      <c r="P99" s="12">
        <f t="shared" si="29"/>
        <v>0</v>
      </c>
    </row>
    <row r="100" spans="1:16" ht="3.75" customHeight="1">
      <c r="A100" s="14"/>
      <c r="B100" s="13"/>
      <c r="C100" s="13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9" customHeight="1">
      <c r="A101" s="15"/>
      <c r="B101" s="15" t="s">
        <v>20</v>
      </c>
      <c r="C101" s="15"/>
      <c r="D101" s="15"/>
      <c r="E101" s="10">
        <f aca="true" t="shared" si="30" ref="E101:P101">E102+E103</f>
        <v>43</v>
      </c>
      <c r="F101" s="10">
        <f t="shared" si="30"/>
        <v>0</v>
      </c>
      <c r="G101" s="10">
        <f t="shared" si="30"/>
        <v>43</v>
      </c>
      <c r="H101" s="10">
        <f t="shared" si="30"/>
        <v>0</v>
      </c>
      <c r="I101" s="10">
        <f t="shared" si="30"/>
        <v>0</v>
      </c>
      <c r="J101" s="10">
        <f t="shared" si="30"/>
        <v>43</v>
      </c>
      <c r="K101" s="10">
        <f t="shared" si="30"/>
        <v>10229</v>
      </c>
      <c r="L101" s="10">
        <f t="shared" si="30"/>
        <v>24048116</v>
      </c>
      <c r="M101" s="10">
        <f t="shared" si="30"/>
        <v>0</v>
      </c>
      <c r="N101" s="10">
        <f t="shared" si="30"/>
        <v>1505261</v>
      </c>
      <c r="O101" s="10">
        <f t="shared" si="30"/>
        <v>319644</v>
      </c>
      <c r="P101" s="10">
        <f t="shared" si="30"/>
        <v>29988</v>
      </c>
    </row>
    <row r="102" spans="1:16" ht="9" customHeight="1">
      <c r="A102" s="14"/>
      <c r="B102" s="13"/>
      <c r="C102" s="13" t="s">
        <v>21</v>
      </c>
      <c r="D102" s="5"/>
      <c r="E102" s="12">
        <f>B27</f>
        <v>27</v>
      </c>
      <c r="F102" s="16">
        <f>C27</f>
        <v>0</v>
      </c>
      <c r="G102" s="12">
        <f>SUM(D27:H27)</f>
        <v>27</v>
      </c>
      <c r="H102" s="16">
        <f>Q27</f>
        <v>0</v>
      </c>
      <c r="I102" s="16">
        <f>R27</f>
        <v>0</v>
      </c>
      <c r="J102" s="12">
        <f>SUM(S27:U27)</f>
        <v>27</v>
      </c>
      <c r="K102" s="16">
        <f>K27</f>
        <v>7952</v>
      </c>
      <c r="L102" s="16">
        <f aca="true" t="shared" si="31" ref="L102:P103">L27</f>
        <v>18749196</v>
      </c>
      <c r="M102" s="16">
        <f t="shared" si="31"/>
        <v>0</v>
      </c>
      <c r="N102" s="16">
        <f t="shared" si="31"/>
        <v>1080939</v>
      </c>
      <c r="O102" s="16">
        <f t="shared" si="31"/>
        <v>263573</v>
      </c>
      <c r="P102" s="16">
        <f t="shared" si="31"/>
        <v>24475</v>
      </c>
    </row>
    <row r="103" spans="1:16" ht="9" customHeight="1">
      <c r="A103" s="14"/>
      <c r="B103" s="13"/>
      <c r="C103" s="13" t="s">
        <v>22</v>
      </c>
      <c r="D103" s="5"/>
      <c r="E103" s="12">
        <f>B28</f>
        <v>16</v>
      </c>
      <c r="F103" s="16">
        <f>C28</f>
        <v>0</v>
      </c>
      <c r="G103" s="12">
        <f>SUM(D28:H28)</f>
        <v>16</v>
      </c>
      <c r="H103" s="16">
        <f>Q28</f>
        <v>0</v>
      </c>
      <c r="I103" s="16">
        <f>R28</f>
        <v>0</v>
      </c>
      <c r="J103" s="12">
        <f>SUM(S28:U28)</f>
        <v>16</v>
      </c>
      <c r="K103" s="16">
        <f>K28</f>
        <v>2277</v>
      </c>
      <c r="L103" s="16">
        <f t="shared" si="31"/>
        <v>5298920</v>
      </c>
      <c r="M103" s="16">
        <f t="shared" si="31"/>
        <v>0</v>
      </c>
      <c r="N103" s="16">
        <f t="shared" si="31"/>
        <v>424322</v>
      </c>
      <c r="O103" s="16">
        <f t="shared" si="31"/>
        <v>56071</v>
      </c>
      <c r="P103" s="16">
        <f t="shared" si="31"/>
        <v>5513</v>
      </c>
    </row>
    <row r="104" spans="1:16" ht="2.25" customHeight="1">
      <c r="A104" s="14"/>
      <c r="B104" s="13"/>
      <c r="C104" s="13"/>
      <c r="D104" s="13"/>
      <c r="E104" s="1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9" customHeight="1">
      <c r="A105" s="15"/>
      <c r="B105" s="15" t="s">
        <v>23</v>
      </c>
      <c r="C105" s="15"/>
      <c r="D105" s="15"/>
      <c r="E105" s="10">
        <f aca="true" t="shared" si="32" ref="E105:P105">SUM(E106:E108)</f>
        <v>537</v>
      </c>
      <c r="F105" s="10">
        <f t="shared" si="32"/>
        <v>14</v>
      </c>
      <c r="G105" s="10">
        <f t="shared" si="32"/>
        <v>523</v>
      </c>
      <c r="H105" s="10">
        <f t="shared" si="32"/>
        <v>66</v>
      </c>
      <c r="I105" s="10">
        <f t="shared" si="32"/>
        <v>25</v>
      </c>
      <c r="J105" s="10">
        <f t="shared" si="32"/>
        <v>446</v>
      </c>
      <c r="K105" s="10">
        <f t="shared" si="32"/>
        <v>16921</v>
      </c>
      <c r="L105" s="10">
        <f t="shared" si="32"/>
        <v>37532835</v>
      </c>
      <c r="M105" s="10">
        <f t="shared" si="32"/>
        <v>69470.53</v>
      </c>
      <c r="N105" s="10">
        <f t="shared" si="32"/>
        <v>2966095</v>
      </c>
      <c r="O105" s="10">
        <f t="shared" si="32"/>
        <v>462694</v>
      </c>
      <c r="P105" s="10">
        <f t="shared" si="32"/>
        <v>29938</v>
      </c>
    </row>
    <row r="106" spans="1:16" ht="9" customHeight="1">
      <c r="A106" s="14"/>
      <c r="B106" s="14"/>
      <c r="C106" s="14" t="s">
        <v>24</v>
      </c>
      <c r="D106" s="5"/>
      <c r="E106" s="12">
        <f>B29</f>
        <v>96</v>
      </c>
      <c r="F106" s="12">
        <f>C29</f>
        <v>3</v>
      </c>
      <c r="G106" s="12">
        <f>SUM(D29:H29)</f>
        <v>93</v>
      </c>
      <c r="H106" s="16">
        <f>Q29</f>
        <v>9</v>
      </c>
      <c r="I106" s="16">
        <f>R29</f>
        <v>1</v>
      </c>
      <c r="J106" s="12">
        <f>SUM(S29:U29)</f>
        <v>86</v>
      </c>
      <c r="K106" s="16">
        <f>K29</f>
        <v>1399</v>
      </c>
      <c r="L106" s="16">
        <f aca="true" t="shared" si="33" ref="L106:P107">L29</f>
        <v>3346410</v>
      </c>
      <c r="M106" s="16">
        <f t="shared" si="33"/>
        <v>15</v>
      </c>
      <c r="N106" s="16">
        <f t="shared" si="33"/>
        <v>512511</v>
      </c>
      <c r="O106" s="16">
        <f t="shared" si="33"/>
        <v>75649</v>
      </c>
      <c r="P106" s="16">
        <f t="shared" si="33"/>
        <v>2431</v>
      </c>
    </row>
    <row r="107" spans="1:16" ht="9" customHeight="1">
      <c r="A107" s="14"/>
      <c r="B107" s="13"/>
      <c r="C107" s="13" t="s">
        <v>25</v>
      </c>
      <c r="D107" s="5"/>
      <c r="E107" s="12">
        <f>B30</f>
        <v>244</v>
      </c>
      <c r="F107" s="12">
        <f>C30</f>
        <v>7</v>
      </c>
      <c r="G107" s="12">
        <f>SUM(D30:H30)</f>
        <v>237</v>
      </c>
      <c r="H107" s="16">
        <f>Q30</f>
        <v>26</v>
      </c>
      <c r="I107" s="16">
        <f>R30</f>
        <v>13</v>
      </c>
      <c r="J107" s="12">
        <f>SUM(S30:U30)</f>
        <v>205</v>
      </c>
      <c r="K107" s="16">
        <f>K30</f>
        <v>10282</v>
      </c>
      <c r="L107" s="16">
        <f t="shared" si="33"/>
        <v>23711453</v>
      </c>
      <c r="M107" s="16">
        <f t="shared" si="33"/>
        <v>38989.33</v>
      </c>
      <c r="N107" s="16">
        <f t="shared" si="33"/>
        <v>639774</v>
      </c>
      <c r="O107" s="16">
        <f t="shared" si="33"/>
        <v>201941</v>
      </c>
      <c r="P107" s="16">
        <f t="shared" si="33"/>
        <v>17917</v>
      </c>
    </row>
    <row r="108" spans="1:16" ht="9" customHeight="1">
      <c r="A108" s="14"/>
      <c r="B108" s="13"/>
      <c r="C108" s="13" t="s">
        <v>26</v>
      </c>
      <c r="D108" s="5"/>
      <c r="E108" s="12">
        <f>B31+B32</f>
        <v>197</v>
      </c>
      <c r="F108" s="12">
        <f>C31+C32</f>
        <v>4</v>
      </c>
      <c r="G108" s="12">
        <f>SUM(D31:H32)</f>
        <v>193</v>
      </c>
      <c r="H108" s="16">
        <f>Q31+Q32</f>
        <v>31</v>
      </c>
      <c r="I108" s="16">
        <f>R31+R32</f>
        <v>11</v>
      </c>
      <c r="J108" s="12">
        <f>SUM(S31:U32)</f>
        <v>155</v>
      </c>
      <c r="K108" s="16">
        <f aca="true" t="shared" si="34" ref="K108:P108">K31+K32</f>
        <v>5240</v>
      </c>
      <c r="L108" s="16">
        <f t="shared" si="34"/>
        <v>10474972</v>
      </c>
      <c r="M108" s="16">
        <f t="shared" si="34"/>
        <v>30466.2</v>
      </c>
      <c r="N108" s="16">
        <f t="shared" si="34"/>
        <v>1813810</v>
      </c>
      <c r="O108" s="16">
        <f t="shared" si="34"/>
        <v>185104</v>
      </c>
      <c r="P108" s="16">
        <f t="shared" si="34"/>
        <v>9590</v>
      </c>
    </row>
    <row r="109" spans="1:16" ht="9" customHeight="1">
      <c r="A109" s="14"/>
      <c r="B109" s="13"/>
      <c r="C109" s="13"/>
      <c r="D109" s="5" t="s">
        <v>27</v>
      </c>
      <c r="E109" s="12">
        <f>B32</f>
        <v>51</v>
      </c>
      <c r="F109" s="12">
        <f>C32</f>
        <v>3</v>
      </c>
      <c r="G109" s="12">
        <f>SUM(D32:H32)</f>
        <v>48</v>
      </c>
      <c r="H109" s="16">
        <f>Q32</f>
        <v>8</v>
      </c>
      <c r="I109" s="16">
        <f>R32</f>
        <v>3</v>
      </c>
      <c r="J109" s="12">
        <f>SUM(S32:U32)</f>
        <v>40</v>
      </c>
      <c r="K109" s="16">
        <f aca="true" t="shared" si="35" ref="K109:P109">K32</f>
        <v>2443</v>
      </c>
      <c r="L109" s="16">
        <f t="shared" si="35"/>
        <v>5686663</v>
      </c>
      <c r="M109" s="16">
        <f t="shared" si="35"/>
        <v>0</v>
      </c>
      <c r="N109" s="16">
        <f t="shared" si="35"/>
        <v>768863</v>
      </c>
      <c r="O109" s="16">
        <f t="shared" si="35"/>
        <v>89946</v>
      </c>
      <c r="P109" s="16">
        <f t="shared" si="35"/>
        <v>4663</v>
      </c>
    </row>
    <row r="110" spans="1:16" ht="3" customHeight="1">
      <c r="A110" s="14"/>
      <c r="B110" s="13"/>
      <c r="C110" s="13"/>
      <c r="D110" s="13"/>
      <c r="E110" s="1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9" customHeight="1">
      <c r="A111" s="15"/>
      <c r="B111" s="15" t="s">
        <v>28</v>
      </c>
      <c r="C111" s="15"/>
      <c r="D111" s="15"/>
      <c r="E111" s="10">
        <f>B33+B34</f>
        <v>868</v>
      </c>
      <c r="F111" s="10">
        <f>C33+C34</f>
        <v>430</v>
      </c>
      <c r="G111" s="10">
        <f>SUM(D33:H34)</f>
        <v>438</v>
      </c>
      <c r="H111" s="10">
        <f>Q33+Q34</f>
        <v>668</v>
      </c>
      <c r="I111" s="10">
        <f>R33+R34</f>
        <v>19</v>
      </c>
      <c r="J111" s="10">
        <f>SUM(S33:U34)</f>
        <v>181</v>
      </c>
      <c r="K111" s="10">
        <f aca="true" t="shared" si="36" ref="K111:P111">K33+K34</f>
        <v>11429</v>
      </c>
      <c r="L111" s="10">
        <f t="shared" si="36"/>
        <v>14289700</v>
      </c>
      <c r="M111" s="10">
        <f t="shared" si="36"/>
        <v>13999.85</v>
      </c>
      <c r="N111" s="10">
        <f t="shared" si="36"/>
        <v>503449</v>
      </c>
      <c r="O111" s="10">
        <f t="shared" si="36"/>
        <v>88947</v>
      </c>
      <c r="P111" s="10">
        <f t="shared" si="36"/>
        <v>3474</v>
      </c>
    </row>
    <row r="112" spans="1:16" ht="9" customHeight="1">
      <c r="A112" s="14"/>
      <c r="B112" s="13"/>
      <c r="C112" s="13" t="s">
        <v>29</v>
      </c>
      <c r="D112" s="13"/>
      <c r="E112" s="12">
        <f>B34</f>
        <v>641</v>
      </c>
      <c r="F112" s="16">
        <f>C34</f>
        <v>333</v>
      </c>
      <c r="G112" s="16">
        <f>SUM(D34:H34)</f>
        <v>308</v>
      </c>
      <c r="H112" s="16">
        <f>Q34</f>
        <v>476</v>
      </c>
      <c r="I112" s="16">
        <f>R34</f>
        <v>14</v>
      </c>
      <c r="J112" s="16">
        <f>SUM(S34:U34)</f>
        <v>151</v>
      </c>
      <c r="K112" s="16">
        <f aca="true" t="shared" si="37" ref="K112:P112">K34</f>
        <v>9567</v>
      </c>
      <c r="L112" s="16">
        <f t="shared" si="37"/>
        <v>11385947</v>
      </c>
      <c r="M112" s="16">
        <f t="shared" si="37"/>
        <v>12624.35</v>
      </c>
      <c r="N112" s="16">
        <f t="shared" si="37"/>
        <v>349993</v>
      </c>
      <c r="O112" s="16">
        <f t="shared" si="37"/>
        <v>69418</v>
      </c>
      <c r="P112" s="16">
        <f t="shared" si="37"/>
        <v>2986</v>
      </c>
    </row>
    <row r="113" spans="1:16" ht="2.25" customHeight="1">
      <c r="A113" s="14"/>
      <c r="B113" s="13"/>
      <c r="C113" s="13"/>
      <c r="D113" s="14"/>
      <c r="E113" s="1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9" customHeight="1">
      <c r="A114" s="15"/>
      <c r="B114" s="15" t="s">
        <v>30</v>
      </c>
      <c r="C114" s="15"/>
      <c r="D114" s="15"/>
      <c r="E114" s="10">
        <f>B35</f>
        <v>320</v>
      </c>
      <c r="F114" s="10">
        <f>C35</f>
        <v>76</v>
      </c>
      <c r="G114" s="17">
        <f>SUM(D35:H35)</f>
        <v>244</v>
      </c>
      <c r="H114" s="10">
        <f>Q35</f>
        <v>120</v>
      </c>
      <c r="I114" s="10">
        <f>R35</f>
        <v>20</v>
      </c>
      <c r="J114" s="10">
        <f>SUM(S35:U35)</f>
        <v>180</v>
      </c>
      <c r="K114" s="10">
        <f aca="true" t="shared" si="38" ref="K114:P114">K35</f>
        <v>3063</v>
      </c>
      <c r="L114" s="10">
        <f t="shared" si="38"/>
        <v>5824980</v>
      </c>
      <c r="M114" s="10">
        <f t="shared" si="38"/>
        <v>1437</v>
      </c>
      <c r="N114" s="10">
        <f t="shared" si="38"/>
        <v>815350</v>
      </c>
      <c r="O114" s="10">
        <f t="shared" si="38"/>
        <v>69680</v>
      </c>
      <c r="P114" s="10">
        <f t="shared" si="38"/>
        <v>2421</v>
      </c>
    </row>
    <row r="115" spans="1:16" ht="2.25" customHeight="1">
      <c r="A115" s="14"/>
      <c r="B115" s="13"/>
      <c r="C115" s="13"/>
      <c r="D115" s="13"/>
      <c r="E115" s="1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9" customHeight="1">
      <c r="A116" s="15"/>
      <c r="B116" s="15" t="s">
        <v>31</v>
      </c>
      <c r="C116" s="15"/>
      <c r="D116" s="15"/>
      <c r="E116" s="10">
        <f>B36+B37</f>
        <v>947</v>
      </c>
      <c r="F116" s="10">
        <f>C36+C37</f>
        <v>327</v>
      </c>
      <c r="G116" s="10">
        <f>SUM(D36:H37)</f>
        <v>620</v>
      </c>
      <c r="H116" s="10">
        <f>Q36+Q37</f>
        <v>516</v>
      </c>
      <c r="I116" s="10">
        <f>R36+R37</f>
        <v>29</v>
      </c>
      <c r="J116" s="10">
        <f>SUM(S36:U37)</f>
        <v>402</v>
      </c>
      <c r="K116" s="10">
        <f aca="true" t="shared" si="39" ref="K116:P116">K36+K37</f>
        <v>6736</v>
      </c>
      <c r="L116" s="10">
        <f t="shared" si="39"/>
        <v>9452939</v>
      </c>
      <c r="M116" s="10">
        <f t="shared" si="39"/>
        <v>5559.5599999999995</v>
      </c>
      <c r="N116" s="10">
        <f t="shared" si="39"/>
        <v>783646</v>
      </c>
      <c r="O116" s="10">
        <f t="shared" si="39"/>
        <v>86742</v>
      </c>
      <c r="P116" s="10">
        <f t="shared" si="39"/>
        <v>2065</v>
      </c>
    </row>
    <row r="117" spans="1:16" ht="9" customHeight="1">
      <c r="A117" s="14"/>
      <c r="B117" s="13"/>
      <c r="C117" s="13" t="s">
        <v>32</v>
      </c>
      <c r="D117" s="13"/>
      <c r="E117" s="12">
        <f>B37</f>
        <v>4</v>
      </c>
      <c r="F117" s="16">
        <f>C37</f>
        <v>0</v>
      </c>
      <c r="G117" s="16">
        <f>SUM(D37:H37)</f>
        <v>4</v>
      </c>
      <c r="H117" s="16">
        <f>Q37</f>
        <v>1</v>
      </c>
      <c r="I117" s="16">
        <f>R37</f>
        <v>0</v>
      </c>
      <c r="J117" s="16">
        <f>SUM(S37:U37)</f>
        <v>3</v>
      </c>
      <c r="K117" s="16">
        <f aca="true" t="shared" si="40" ref="K117:P117">K37</f>
        <v>80</v>
      </c>
      <c r="L117" s="16">
        <f t="shared" si="40"/>
        <v>145650</v>
      </c>
      <c r="M117" s="16">
        <f t="shared" si="40"/>
        <v>16.66</v>
      </c>
      <c r="N117" s="16">
        <f t="shared" si="40"/>
        <v>15130</v>
      </c>
      <c r="O117" s="16">
        <f t="shared" si="40"/>
        <v>2350</v>
      </c>
      <c r="P117" s="16">
        <f t="shared" si="40"/>
        <v>0</v>
      </c>
    </row>
    <row r="118" spans="1:16" ht="1.5" customHeight="1">
      <c r="A118" s="14"/>
      <c r="B118" s="13"/>
      <c r="C118" s="13"/>
      <c r="D118" s="13"/>
      <c r="E118" s="12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9" customHeight="1">
      <c r="A119" s="15"/>
      <c r="B119" s="15" t="s">
        <v>49</v>
      </c>
      <c r="C119" s="15"/>
      <c r="D119" s="15"/>
      <c r="E119" s="10">
        <f aca="true" t="shared" si="41" ref="E119:P119">SUM(E120:E122)</f>
        <v>15351</v>
      </c>
      <c r="F119" s="10">
        <f t="shared" si="41"/>
        <v>7924</v>
      </c>
      <c r="G119" s="10">
        <f t="shared" si="41"/>
        <v>7427</v>
      </c>
      <c r="H119" s="10">
        <f t="shared" si="41"/>
        <v>10468</v>
      </c>
      <c r="I119" s="10">
        <f t="shared" si="41"/>
        <v>600</v>
      </c>
      <c r="J119" s="10">
        <f t="shared" si="41"/>
        <v>4283</v>
      </c>
      <c r="K119" s="10">
        <f t="shared" si="41"/>
        <v>81208</v>
      </c>
      <c r="L119" s="10">
        <f t="shared" si="41"/>
        <v>132848375</v>
      </c>
      <c r="M119" s="10">
        <f t="shared" si="41"/>
        <v>5377670.37</v>
      </c>
      <c r="N119" s="10">
        <f t="shared" si="41"/>
        <v>13961441</v>
      </c>
      <c r="O119" s="10">
        <f t="shared" si="41"/>
        <v>924543</v>
      </c>
      <c r="P119" s="10">
        <f t="shared" si="41"/>
        <v>24215</v>
      </c>
    </row>
    <row r="120" spans="1:16" ht="9" customHeight="1">
      <c r="A120" s="14"/>
      <c r="B120" s="13"/>
      <c r="C120" s="13" t="s">
        <v>33</v>
      </c>
      <c r="D120" s="13"/>
      <c r="E120" s="12">
        <f aca="true" t="shared" si="42" ref="E120:F122">B38</f>
        <v>2793</v>
      </c>
      <c r="F120" s="12">
        <f t="shared" si="42"/>
        <v>1283</v>
      </c>
      <c r="G120" s="12">
        <f>SUM(D38:H38)</f>
        <v>1510</v>
      </c>
      <c r="H120" s="16">
        <f aca="true" t="shared" si="43" ref="H120:I122">Q38</f>
        <v>1596</v>
      </c>
      <c r="I120" s="16">
        <f t="shared" si="43"/>
        <v>84</v>
      </c>
      <c r="J120" s="12">
        <f>SUM(S38:U38)</f>
        <v>1113</v>
      </c>
      <c r="K120" s="16">
        <f aca="true" t="shared" si="44" ref="K120:P120">K38</f>
        <v>9857</v>
      </c>
      <c r="L120" s="16">
        <f t="shared" si="44"/>
        <v>15311732</v>
      </c>
      <c r="M120" s="16">
        <f t="shared" si="44"/>
        <v>29440.21</v>
      </c>
      <c r="N120" s="16">
        <f t="shared" si="44"/>
        <v>2695989</v>
      </c>
      <c r="O120" s="16">
        <f t="shared" si="44"/>
        <v>186018</v>
      </c>
      <c r="P120" s="16">
        <f t="shared" si="44"/>
        <v>2156</v>
      </c>
    </row>
    <row r="121" spans="1:16" ht="9" customHeight="1">
      <c r="A121" s="14"/>
      <c r="B121" s="13"/>
      <c r="C121" s="13" t="s">
        <v>34</v>
      </c>
      <c r="D121" s="13"/>
      <c r="E121" s="12">
        <f t="shared" si="42"/>
        <v>3652</v>
      </c>
      <c r="F121" s="12">
        <f t="shared" si="42"/>
        <v>2187</v>
      </c>
      <c r="G121" s="12">
        <f>SUM(D39:H39)</f>
        <v>1465</v>
      </c>
      <c r="H121" s="16">
        <f t="shared" si="43"/>
        <v>2614</v>
      </c>
      <c r="I121" s="16">
        <f t="shared" si="43"/>
        <v>144</v>
      </c>
      <c r="J121" s="12">
        <f>SUM(S39:U39)</f>
        <v>894</v>
      </c>
      <c r="K121" s="16">
        <f aca="true" t="shared" si="45" ref="K121:P122">K39</f>
        <v>18150</v>
      </c>
      <c r="L121" s="16">
        <f t="shared" si="45"/>
        <v>15374894</v>
      </c>
      <c r="M121" s="16">
        <f t="shared" si="45"/>
        <v>4906.42</v>
      </c>
      <c r="N121" s="16">
        <f t="shared" si="45"/>
        <v>518251</v>
      </c>
      <c r="O121" s="16">
        <f t="shared" si="45"/>
        <v>117665</v>
      </c>
      <c r="P121" s="16">
        <f t="shared" si="45"/>
        <v>3269</v>
      </c>
    </row>
    <row r="122" spans="1:16" ht="9" customHeight="1">
      <c r="A122" s="14"/>
      <c r="B122" s="13"/>
      <c r="C122" s="13" t="s">
        <v>35</v>
      </c>
      <c r="D122" s="13"/>
      <c r="E122" s="12">
        <f t="shared" si="42"/>
        <v>8906</v>
      </c>
      <c r="F122" s="12">
        <f t="shared" si="42"/>
        <v>4454</v>
      </c>
      <c r="G122" s="12">
        <f>SUM(D40:H40)</f>
        <v>4452</v>
      </c>
      <c r="H122" s="16">
        <f t="shared" si="43"/>
        <v>6258</v>
      </c>
      <c r="I122" s="16">
        <f t="shared" si="43"/>
        <v>372</v>
      </c>
      <c r="J122" s="12">
        <f>SUM(S40:U40)</f>
        <v>2276</v>
      </c>
      <c r="K122" s="16">
        <f t="shared" si="45"/>
        <v>53201</v>
      </c>
      <c r="L122" s="16">
        <f t="shared" si="45"/>
        <v>102161749</v>
      </c>
      <c r="M122" s="16">
        <f t="shared" si="45"/>
        <v>5343323.74</v>
      </c>
      <c r="N122" s="16">
        <f t="shared" si="45"/>
        <v>10747201</v>
      </c>
      <c r="O122" s="16">
        <f t="shared" si="45"/>
        <v>620860</v>
      </c>
      <c r="P122" s="16">
        <f t="shared" si="45"/>
        <v>18790</v>
      </c>
    </row>
    <row r="123" spans="1:16" ht="2.25" customHeight="1">
      <c r="A123" s="7"/>
      <c r="B123" s="7"/>
      <c r="C123" s="7"/>
      <c r="D123" s="7"/>
      <c r="E123" s="12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9" customHeight="1">
      <c r="A124" s="15"/>
      <c r="B124" s="15" t="s">
        <v>50</v>
      </c>
      <c r="C124" s="15"/>
      <c r="D124" s="15"/>
      <c r="E124" s="10">
        <f aca="true" t="shared" si="46" ref="E124:P124">SUM(E125:E127)</f>
        <v>5449</v>
      </c>
      <c r="F124" s="10">
        <f t="shared" si="46"/>
        <v>3036</v>
      </c>
      <c r="G124" s="10">
        <f t="shared" si="46"/>
        <v>2413</v>
      </c>
      <c r="H124" s="10">
        <f t="shared" si="46"/>
        <v>4016</v>
      </c>
      <c r="I124" s="10">
        <f t="shared" si="46"/>
        <v>224</v>
      </c>
      <c r="J124" s="10">
        <f t="shared" si="46"/>
        <v>1209</v>
      </c>
      <c r="K124" s="10">
        <f t="shared" si="46"/>
        <v>22951</v>
      </c>
      <c r="L124" s="10">
        <f t="shared" si="46"/>
        <v>45350381</v>
      </c>
      <c r="M124" s="10">
        <f t="shared" si="46"/>
        <v>1536153.28</v>
      </c>
      <c r="N124" s="10">
        <f t="shared" si="46"/>
        <v>5965578</v>
      </c>
      <c r="O124" s="10">
        <f t="shared" si="46"/>
        <v>336503</v>
      </c>
      <c r="P124" s="10">
        <f t="shared" si="46"/>
        <v>9246</v>
      </c>
    </row>
    <row r="125" spans="1:16" ht="9.75" customHeight="1">
      <c r="A125" s="14"/>
      <c r="B125" s="13"/>
      <c r="C125" s="13" t="s">
        <v>36</v>
      </c>
      <c r="D125" s="13"/>
      <c r="E125" s="12">
        <f aca="true" t="shared" si="47" ref="E125:F127">B41</f>
        <v>1343</v>
      </c>
      <c r="F125" s="12">
        <f t="shared" si="47"/>
        <v>637</v>
      </c>
      <c r="G125" s="12">
        <f>SUM(D41:H41)</f>
        <v>706</v>
      </c>
      <c r="H125" s="16">
        <f aca="true" t="shared" si="48" ref="H125:I127">Q41</f>
        <v>839</v>
      </c>
      <c r="I125" s="16">
        <f t="shared" si="48"/>
        <v>57</v>
      </c>
      <c r="J125" s="12">
        <f>SUM(S41:U41)</f>
        <v>447</v>
      </c>
      <c r="K125" s="16">
        <f aca="true" t="shared" si="49" ref="K125:P125">K41</f>
        <v>5019</v>
      </c>
      <c r="L125" s="16">
        <f t="shared" si="49"/>
        <v>8080786</v>
      </c>
      <c r="M125" s="16">
        <f t="shared" si="49"/>
        <v>13309.96</v>
      </c>
      <c r="N125" s="16">
        <f t="shared" si="49"/>
        <v>1787108</v>
      </c>
      <c r="O125" s="16">
        <f t="shared" si="49"/>
        <v>108985</v>
      </c>
      <c r="P125" s="16">
        <f t="shared" si="49"/>
        <v>2010</v>
      </c>
    </row>
    <row r="126" spans="1:16" ht="9" customHeight="1">
      <c r="A126" s="14"/>
      <c r="B126" s="13"/>
      <c r="C126" s="13" t="s">
        <v>37</v>
      </c>
      <c r="D126" s="13"/>
      <c r="E126" s="12">
        <f t="shared" si="47"/>
        <v>1701</v>
      </c>
      <c r="F126" s="12">
        <f t="shared" si="47"/>
        <v>1144</v>
      </c>
      <c r="G126" s="12">
        <f>SUM(D42:H42)</f>
        <v>557</v>
      </c>
      <c r="H126" s="16">
        <f t="shared" si="48"/>
        <v>1379</v>
      </c>
      <c r="I126" s="16">
        <f t="shared" si="48"/>
        <v>55</v>
      </c>
      <c r="J126" s="12">
        <f>SUM(S42:U42)</f>
        <v>267</v>
      </c>
      <c r="K126" s="16">
        <f aca="true" t="shared" si="50" ref="K126:P127">K42</f>
        <v>6934</v>
      </c>
      <c r="L126" s="16">
        <f t="shared" si="50"/>
        <v>8455628</v>
      </c>
      <c r="M126" s="16">
        <f t="shared" si="50"/>
        <v>5365.97</v>
      </c>
      <c r="N126" s="16">
        <f t="shared" si="50"/>
        <v>410041</v>
      </c>
      <c r="O126" s="16">
        <f t="shared" si="50"/>
        <v>81359</v>
      </c>
      <c r="P126" s="16">
        <f t="shared" si="50"/>
        <v>1858</v>
      </c>
    </row>
    <row r="127" spans="1:16" ht="9" customHeight="1">
      <c r="A127" s="14"/>
      <c r="B127" s="13"/>
      <c r="C127" s="13" t="s">
        <v>38</v>
      </c>
      <c r="D127" s="13"/>
      <c r="E127" s="12">
        <f t="shared" si="47"/>
        <v>2405</v>
      </c>
      <c r="F127" s="12">
        <f t="shared" si="47"/>
        <v>1255</v>
      </c>
      <c r="G127" s="12">
        <f>SUM(D43:H43)</f>
        <v>1150</v>
      </c>
      <c r="H127" s="16">
        <f t="shared" si="48"/>
        <v>1798</v>
      </c>
      <c r="I127" s="16">
        <f t="shared" si="48"/>
        <v>112</v>
      </c>
      <c r="J127" s="12">
        <f>SUM(S43:U43)</f>
        <v>495</v>
      </c>
      <c r="K127" s="16">
        <f t="shared" si="50"/>
        <v>10998</v>
      </c>
      <c r="L127" s="16">
        <f t="shared" si="50"/>
        <v>28813967</v>
      </c>
      <c r="M127" s="16">
        <f t="shared" si="50"/>
        <v>1517477.35</v>
      </c>
      <c r="N127" s="16">
        <f t="shared" si="50"/>
        <v>3768429</v>
      </c>
      <c r="O127" s="16">
        <f t="shared" si="50"/>
        <v>146159</v>
      </c>
      <c r="P127" s="16">
        <f t="shared" si="50"/>
        <v>5378</v>
      </c>
    </row>
    <row r="128" spans="1:16" ht="2.25" customHeight="1">
      <c r="A128" s="14"/>
      <c r="B128" s="13"/>
      <c r="C128" s="13"/>
      <c r="D128" s="13"/>
      <c r="E128" s="1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9" customHeight="1">
      <c r="A129" s="15"/>
      <c r="B129" s="15" t="s">
        <v>39</v>
      </c>
      <c r="C129" s="15"/>
      <c r="D129" s="15"/>
      <c r="E129" s="10">
        <f>B44+B45</f>
        <v>16</v>
      </c>
      <c r="F129" s="10">
        <f>C44+C45</f>
        <v>6</v>
      </c>
      <c r="G129" s="10">
        <f>SUM(D44:H45)</f>
        <v>10</v>
      </c>
      <c r="H129" s="10">
        <f>SUM(Q44:Q45)</f>
        <v>8</v>
      </c>
      <c r="I129" s="10">
        <f>SUM(R44:R45)</f>
        <v>1</v>
      </c>
      <c r="J129" s="10">
        <f>SUM(S44:U45)</f>
        <v>7</v>
      </c>
      <c r="K129" s="10">
        <f aca="true" t="shared" si="51" ref="K129:P129">K44+K45</f>
        <v>122</v>
      </c>
      <c r="L129" s="10">
        <f t="shared" si="51"/>
        <v>272034</v>
      </c>
      <c r="M129" s="10">
        <f t="shared" si="51"/>
        <v>8.7</v>
      </c>
      <c r="N129" s="10">
        <f t="shared" si="51"/>
        <v>6965</v>
      </c>
      <c r="O129" s="10">
        <f t="shared" si="51"/>
        <v>2180</v>
      </c>
      <c r="P129" s="10">
        <f t="shared" si="51"/>
        <v>33</v>
      </c>
    </row>
    <row r="130" spans="1:16" ht="9" customHeight="1">
      <c r="A130" s="14"/>
      <c r="B130" s="13"/>
      <c r="C130" s="13" t="s">
        <v>32</v>
      </c>
      <c r="D130" s="13"/>
      <c r="E130" s="12">
        <f>B45</f>
        <v>15</v>
      </c>
      <c r="F130" s="12">
        <f>C45</f>
        <v>5</v>
      </c>
      <c r="G130" s="12">
        <f>SUM(D45:H45)</f>
        <v>10</v>
      </c>
      <c r="H130" s="16">
        <f>Q45</f>
        <v>7</v>
      </c>
      <c r="I130" s="16">
        <f>R45</f>
        <v>1</v>
      </c>
      <c r="J130" s="12">
        <f>SUM(S45:U45)</f>
        <v>7</v>
      </c>
      <c r="K130" s="12">
        <f aca="true" t="shared" si="52" ref="K130:P130">K45</f>
        <v>121</v>
      </c>
      <c r="L130" s="12">
        <f t="shared" si="52"/>
        <v>270680</v>
      </c>
      <c r="M130" s="12">
        <f t="shared" si="52"/>
        <v>8.7</v>
      </c>
      <c r="N130" s="12">
        <f t="shared" si="52"/>
        <v>6710</v>
      </c>
      <c r="O130" s="12">
        <f t="shared" si="52"/>
        <v>2114</v>
      </c>
      <c r="P130" s="12">
        <f t="shared" si="52"/>
        <v>29</v>
      </c>
    </row>
  </sheetData>
  <mergeCells count="22">
    <mergeCell ref="M91:M93"/>
    <mergeCell ref="N91:N93"/>
    <mergeCell ref="O91:O93"/>
    <mergeCell ref="P91:P93"/>
    <mergeCell ref="A91:D93"/>
    <mergeCell ref="E91:J91"/>
    <mergeCell ref="K91:K93"/>
    <mergeCell ref="L91:L93"/>
    <mergeCell ref="E92:E93"/>
    <mergeCell ref="F92:G92"/>
    <mergeCell ref="H92:J92"/>
    <mergeCell ref="A48:D50"/>
    <mergeCell ref="E48:J48"/>
    <mergeCell ref="K48:K50"/>
    <mergeCell ref="L48:L50"/>
    <mergeCell ref="E49:E50"/>
    <mergeCell ref="F49:G49"/>
    <mergeCell ref="H49:J49"/>
    <mergeCell ref="M48:M50"/>
    <mergeCell ref="N48:N50"/>
    <mergeCell ref="O48:O50"/>
    <mergeCell ref="P48:P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tabSelected="1" zoomScaleSheetLayoutView="100" workbookViewId="0" topLeftCell="A1">
      <selection activeCell="R1" sqref="R1"/>
    </sheetView>
  </sheetViews>
  <sheetFormatPr defaultColWidth="9.00390625" defaultRowHeight="13.5"/>
  <cols>
    <col min="1" max="3" width="1.625" style="20" customWidth="1"/>
    <col min="4" max="4" width="15.375" style="20" customWidth="1"/>
    <col min="5" max="10" width="11.125" style="20" customWidth="1"/>
    <col min="11" max="16" width="14.50390625" style="20" customWidth="1"/>
    <col min="17" max="16384" width="9.00390625" style="20" customWidth="1"/>
  </cols>
  <sheetData>
    <row r="1" spans="1:16" ht="13.5" customHeight="1">
      <c r="A1" s="19" t="s">
        <v>73</v>
      </c>
      <c r="E1" s="21"/>
      <c r="F1" s="21"/>
      <c r="G1" s="21"/>
      <c r="H1" s="21"/>
      <c r="I1" s="21"/>
      <c r="J1" s="21"/>
      <c r="K1" s="19" t="s">
        <v>75</v>
      </c>
      <c r="L1" s="21"/>
      <c r="M1" s="21"/>
      <c r="N1" s="21"/>
      <c r="O1" s="21"/>
      <c r="P1" s="21"/>
    </row>
    <row r="2" ht="2.25" customHeight="1"/>
    <row r="3" ht="11.25" customHeight="1">
      <c r="A3" s="22" t="s">
        <v>16</v>
      </c>
    </row>
    <row r="4" spans="1:16" ht="11.25">
      <c r="A4" s="67" t="s">
        <v>51</v>
      </c>
      <c r="B4" s="67"/>
      <c r="C4" s="67"/>
      <c r="D4" s="67"/>
      <c r="E4" s="70" t="s">
        <v>67</v>
      </c>
      <c r="F4" s="70"/>
      <c r="G4" s="70"/>
      <c r="H4" s="70"/>
      <c r="I4" s="70"/>
      <c r="J4" s="70"/>
      <c r="K4" s="61" t="s">
        <v>52</v>
      </c>
      <c r="L4" s="64" t="s">
        <v>68</v>
      </c>
      <c r="M4" s="58" t="s">
        <v>72</v>
      </c>
      <c r="N4" s="64" t="s">
        <v>56</v>
      </c>
      <c r="O4" s="64" t="s">
        <v>53</v>
      </c>
      <c r="P4" s="61" t="s">
        <v>54</v>
      </c>
    </row>
    <row r="5" spans="1:16" ht="11.25">
      <c r="A5" s="68"/>
      <c r="B5" s="68"/>
      <c r="C5" s="68"/>
      <c r="D5" s="68"/>
      <c r="E5" s="63" t="s">
        <v>69</v>
      </c>
      <c r="F5" s="66" t="s">
        <v>45</v>
      </c>
      <c r="G5" s="66"/>
      <c r="H5" s="66" t="s">
        <v>46</v>
      </c>
      <c r="I5" s="66"/>
      <c r="J5" s="66"/>
      <c r="K5" s="62"/>
      <c r="L5" s="65"/>
      <c r="M5" s="59"/>
      <c r="N5" s="65"/>
      <c r="O5" s="65"/>
      <c r="P5" s="62"/>
    </row>
    <row r="6" spans="1:16" ht="11.25">
      <c r="A6" s="69"/>
      <c r="B6" s="69"/>
      <c r="C6" s="69"/>
      <c r="D6" s="69"/>
      <c r="E6" s="70"/>
      <c r="F6" s="23" t="s">
        <v>41</v>
      </c>
      <c r="G6" s="23" t="s">
        <v>42</v>
      </c>
      <c r="H6" s="23" t="s">
        <v>40</v>
      </c>
      <c r="I6" s="23" t="s">
        <v>43</v>
      </c>
      <c r="J6" s="23" t="s">
        <v>44</v>
      </c>
      <c r="K6" s="63"/>
      <c r="L6" s="66"/>
      <c r="M6" s="60"/>
      <c r="N6" s="66"/>
      <c r="O6" s="66"/>
      <c r="P6" s="63"/>
    </row>
    <row r="7" spans="1:16" ht="11.25">
      <c r="A7" s="24"/>
      <c r="B7" s="24"/>
      <c r="C7" s="24"/>
      <c r="D7" s="24"/>
      <c r="E7" s="25"/>
      <c r="F7" s="26"/>
      <c r="G7" s="26"/>
      <c r="H7" s="26"/>
      <c r="I7" s="26"/>
      <c r="J7" s="26"/>
      <c r="K7" s="26" t="s">
        <v>64</v>
      </c>
      <c r="L7" s="26" t="s">
        <v>65</v>
      </c>
      <c r="M7" s="26" t="s">
        <v>65</v>
      </c>
      <c r="N7" s="26" t="s">
        <v>65</v>
      </c>
      <c r="O7" s="26" t="s">
        <v>76</v>
      </c>
      <c r="P7" s="26" t="s">
        <v>66</v>
      </c>
    </row>
    <row r="8" spans="1:16" s="22" customFormat="1" ht="11.25" customHeight="1">
      <c r="A8" s="27"/>
      <c r="B8" s="27" t="s">
        <v>70</v>
      </c>
      <c r="C8" s="27"/>
      <c r="D8" s="27"/>
      <c r="E8" s="28">
        <v>57153</v>
      </c>
      <c r="F8" s="29">
        <v>26946</v>
      </c>
      <c r="G8" s="29">
        <v>30207</v>
      </c>
      <c r="H8" s="29">
        <v>36449</v>
      </c>
      <c r="I8" s="29">
        <v>2435</v>
      </c>
      <c r="J8" s="29">
        <v>18269</v>
      </c>
      <c r="K8" s="29">
        <v>436194</v>
      </c>
      <c r="L8" s="29">
        <v>829153271</v>
      </c>
      <c r="M8" s="29">
        <v>28276759</v>
      </c>
      <c r="N8" s="29">
        <v>71821192</v>
      </c>
      <c r="O8" s="29">
        <v>8463108</v>
      </c>
      <c r="P8" s="29">
        <v>505473</v>
      </c>
    </row>
    <row r="9" spans="1:16" ht="3" customHeight="1">
      <c r="A9" s="30"/>
      <c r="B9" s="30"/>
      <c r="C9" s="30"/>
      <c r="D9" s="30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22" customFormat="1" ht="11.25" customHeight="1">
      <c r="A10" s="27"/>
      <c r="B10" s="27" t="s">
        <v>18</v>
      </c>
      <c r="C10" s="27"/>
      <c r="D10" s="27"/>
      <c r="E10" s="33">
        <v>15</v>
      </c>
      <c r="F10" s="29" t="s">
        <v>71</v>
      </c>
      <c r="G10" s="29">
        <v>15</v>
      </c>
      <c r="H10" s="29">
        <v>3</v>
      </c>
      <c r="I10" s="29">
        <v>1</v>
      </c>
      <c r="J10" s="29">
        <v>11</v>
      </c>
      <c r="K10" s="29">
        <v>6902</v>
      </c>
      <c r="L10" s="29">
        <v>54103419</v>
      </c>
      <c r="M10" s="29">
        <v>1194169</v>
      </c>
      <c r="N10" s="29">
        <v>3704598</v>
      </c>
      <c r="O10" s="29">
        <v>439097</v>
      </c>
      <c r="P10" s="29">
        <v>6424</v>
      </c>
    </row>
    <row r="11" spans="1:16" ht="11.25" customHeight="1">
      <c r="A11" s="30"/>
      <c r="B11" s="34"/>
      <c r="C11" s="34" t="s">
        <v>17</v>
      </c>
      <c r="E11" s="31">
        <v>14</v>
      </c>
      <c r="F11" s="32" t="s">
        <v>71</v>
      </c>
      <c r="G11" s="32">
        <v>14</v>
      </c>
      <c r="H11" s="32">
        <v>3</v>
      </c>
      <c r="I11" s="32">
        <v>1</v>
      </c>
      <c r="J11" s="32">
        <v>10</v>
      </c>
      <c r="K11" s="32">
        <v>6782</v>
      </c>
      <c r="L11" s="32" t="s">
        <v>77</v>
      </c>
      <c r="M11" s="32" t="s">
        <v>77</v>
      </c>
      <c r="N11" s="32" t="s">
        <v>77</v>
      </c>
      <c r="O11" s="32" t="s">
        <v>77</v>
      </c>
      <c r="P11" s="32" t="s">
        <v>77</v>
      </c>
    </row>
    <row r="12" spans="1:16" ht="11.25" customHeight="1">
      <c r="A12" s="30"/>
      <c r="B12" s="34"/>
      <c r="C12" s="34" t="s">
        <v>19</v>
      </c>
      <c r="E12" s="31">
        <v>1</v>
      </c>
      <c r="F12" s="32" t="s">
        <v>71</v>
      </c>
      <c r="G12" s="32">
        <v>1</v>
      </c>
      <c r="H12" s="32" t="s">
        <v>71</v>
      </c>
      <c r="I12" s="32" t="s">
        <v>71</v>
      </c>
      <c r="J12" s="32">
        <v>1</v>
      </c>
      <c r="K12" s="32">
        <v>120</v>
      </c>
      <c r="L12" s="32" t="s">
        <v>77</v>
      </c>
      <c r="M12" s="32" t="s">
        <v>77</v>
      </c>
      <c r="N12" s="32" t="s">
        <v>77</v>
      </c>
      <c r="O12" s="32" t="s">
        <v>77</v>
      </c>
      <c r="P12" s="32" t="s">
        <v>77</v>
      </c>
    </row>
    <row r="13" spans="1:16" ht="3" customHeight="1">
      <c r="A13" s="35"/>
      <c r="B13" s="34"/>
      <c r="C13" s="34"/>
      <c r="D13" s="34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22" customFormat="1" ht="11.25" customHeight="1">
      <c r="A14" s="36"/>
      <c r="B14" s="36" t="s">
        <v>20</v>
      </c>
      <c r="C14" s="36"/>
      <c r="D14" s="36"/>
      <c r="E14" s="33">
        <v>137</v>
      </c>
      <c r="F14" s="29" t="s">
        <v>71</v>
      </c>
      <c r="G14" s="29">
        <v>137</v>
      </c>
      <c r="H14" s="29">
        <v>1</v>
      </c>
      <c r="I14" s="29">
        <v>1</v>
      </c>
      <c r="J14" s="29">
        <v>135</v>
      </c>
      <c r="K14" s="29">
        <v>33133</v>
      </c>
      <c r="L14" s="29">
        <v>66261135</v>
      </c>
      <c r="M14" s="29">
        <v>428842</v>
      </c>
      <c r="N14" s="29">
        <v>4441297</v>
      </c>
      <c r="O14" s="29">
        <v>1155126</v>
      </c>
      <c r="P14" s="29">
        <v>123893</v>
      </c>
    </row>
    <row r="15" spans="1:16" ht="11.25" customHeight="1">
      <c r="A15" s="35"/>
      <c r="B15" s="34"/>
      <c r="C15" s="34" t="s">
        <v>21</v>
      </c>
      <c r="E15" s="31">
        <v>112</v>
      </c>
      <c r="F15" s="37" t="s">
        <v>71</v>
      </c>
      <c r="G15" s="37">
        <v>112</v>
      </c>
      <c r="H15" s="37">
        <v>1</v>
      </c>
      <c r="I15" s="37">
        <v>1</v>
      </c>
      <c r="J15" s="37">
        <v>110</v>
      </c>
      <c r="K15" s="37">
        <v>30120</v>
      </c>
      <c r="L15" s="37">
        <v>59947696</v>
      </c>
      <c r="M15" s="37">
        <v>306479</v>
      </c>
      <c r="N15" s="37">
        <v>3985215</v>
      </c>
      <c r="O15" s="37">
        <v>1078417</v>
      </c>
      <c r="P15" s="37">
        <v>117851</v>
      </c>
    </row>
    <row r="16" spans="1:16" ht="11.25" customHeight="1">
      <c r="A16" s="35"/>
      <c r="B16" s="34"/>
      <c r="C16" s="34" t="s">
        <v>22</v>
      </c>
      <c r="E16" s="31">
        <v>25</v>
      </c>
      <c r="F16" s="37" t="s">
        <v>71</v>
      </c>
      <c r="G16" s="37">
        <v>25</v>
      </c>
      <c r="H16" s="37" t="s">
        <v>71</v>
      </c>
      <c r="I16" s="37" t="s">
        <v>71</v>
      </c>
      <c r="J16" s="37">
        <v>25</v>
      </c>
      <c r="K16" s="37">
        <v>3013</v>
      </c>
      <c r="L16" s="37">
        <v>6313439</v>
      </c>
      <c r="M16" s="32">
        <v>122363</v>
      </c>
      <c r="N16" s="37">
        <v>456082</v>
      </c>
      <c r="O16" s="37">
        <v>76709</v>
      </c>
      <c r="P16" s="37">
        <v>6042</v>
      </c>
    </row>
    <row r="17" spans="1:16" ht="3" customHeight="1">
      <c r="A17" s="35"/>
      <c r="B17" s="34"/>
      <c r="C17" s="34"/>
      <c r="D17" s="34"/>
      <c r="E17" s="3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22" customFormat="1" ht="11.25" customHeight="1">
      <c r="A18" s="36"/>
      <c r="B18" s="36" t="s">
        <v>23</v>
      </c>
      <c r="C18" s="36"/>
      <c r="D18" s="36"/>
      <c r="E18" s="33">
        <v>1746</v>
      </c>
      <c r="F18" s="29">
        <v>62</v>
      </c>
      <c r="G18" s="29">
        <v>1684</v>
      </c>
      <c r="H18" s="29">
        <v>173</v>
      </c>
      <c r="I18" s="29">
        <v>80</v>
      </c>
      <c r="J18" s="29">
        <v>1493</v>
      </c>
      <c r="K18" s="29">
        <v>59595</v>
      </c>
      <c r="L18" s="29">
        <v>124807048</v>
      </c>
      <c r="M18" s="29">
        <v>719197</v>
      </c>
      <c r="N18" s="29">
        <v>8802888</v>
      </c>
      <c r="O18" s="29">
        <v>1907219</v>
      </c>
      <c r="P18" s="29">
        <v>138049</v>
      </c>
    </row>
    <row r="19" spans="1:16" ht="11.25" customHeight="1">
      <c r="A19" s="35"/>
      <c r="B19" s="35"/>
      <c r="C19" s="35" t="s">
        <v>24</v>
      </c>
      <c r="E19" s="31">
        <v>392</v>
      </c>
      <c r="F19" s="37">
        <v>23</v>
      </c>
      <c r="G19" s="37">
        <v>369</v>
      </c>
      <c r="H19" s="37">
        <v>40</v>
      </c>
      <c r="I19" s="37">
        <v>10</v>
      </c>
      <c r="J19" s="37">
        <v>342</v>
      </c>
      <c r="K19" s="37">
        <v>4503</v>
      </c>
      <c r="L19" s="37">
        <v>9770676</v>
      </c>
      <c r="M19" s="37">
        <v>17924</v>
      </c>
      <c r="N19" s="37">
        <v>1233143</v>
      </c>
      <c r="O19" s="37">
        <v>252294</v>
      </c>
      <c r="P19" s="37">
        <v>8743</v>
      </c>
    </row>
    <row r="20" spans="1:16" ht="11.25" customHeight="1">
      <c r="A20" s="35"/>
      <c r="B20" s="34"/>
      <c r="C20" s="34" t="s">
        <v>25</v>
      </c>
      <c r="E20" s="31">
        <v>855</v>
      </c>
      <c r="F20" s="37">
        <v>22</v>
      </c>
      <c r="G20" s="37">
        <v>833</v>
      </c>
      <c r="H20" s="37">
        <v>94</v>
      </c>
      <c r="I20" s="37">
        <v>43</v>
      </c>
      <c r="J20" s="37">
        <v>718</v>
      </c>
      <c r="K20" s="37">
        <v>40734</v>
      </c>
      <c r="L20" s="37">
        <v>86214994</v>
      </c>
      <c r="M20" s="37">
        <v>443485</v>
      </c>
      <c r="N20" s="37">
        <v>2214106</v>
      </c>
      <c r="O20" s="37">
        <v>871005</v>
      </c>
      <c r="P20" s="37">
        <v>83409</v>
      </c>
    </row>
    <row r="21" spans="1:16" ht="11.25" customHeight="1">
      <c r="A21" s="35"/>
      <c r="B21" s="34"/>
      <c r="C21" s="34" t="s">
        <v>26</v>
      </c>
      <c r="E21" s="31">
        <v>499</v>
      </c>
      <c r="F21" s="37">
        <v>17</v>
      </c>
      <c r="G21" s="37">
        <v>482</v>
      </c>
      <c r="H21" s="37">
        <v>39</v>
      </c>
      <c r="I21" s="37">
        <v>27</v>
      </c>
      <c r="J21" s="37">
        <v>433</v>
      </c>
      <c r="K21" s="37">
        <v>14358</v>
      </c>
      <c r="L21" s="37">
        <v>28821378</v>
      </c>
      <c r="M21" s="37">
        <v>257788</v>
      </c>
      <c r="N21" s="37">
        <v>5355639</v>
      </c>
      <c r="O21" s="37">
        <v>783920</v>
      </c>
      <c r="P21" s="37">
        <v>45897</v>
      </c>
    </row>
    <row r="22" spans="1:16" ht="11.25" customHeight="1">
      <c r="A22" s="35"/>
      <c r="B22" s="34"/>
      <c r="C22" s="34"/>
      <c r="D22" s="20" t="s">
        <v>61</v>
      </c>
      <c r="E22" s="31">
        <v>178</v>
      </c>
      <c r="F22" s="37">
        <v>2</v>
      </c>
      <c r="G22" s="37">
        <v>176</v>
      </c>
      <c r="H22" s="37">
        <v>6</v>
      </c>
      <c r="I22" s="37">
        <v>9</v>
      </c>
      <c r="J22" s="37">
        <v>163</v>
      </c>
      <c r="K22" s="37">
        <v>8423</v>
      </c>
      <c r="L22" s="37">
        <v>17821546</v>
      </c>
      <c r="M22" s="37">
        <v>41354</v>
      </c>
      <c r="N22" s="37">
        <v>3404898</v>
      </c>
      <c r="O22" s="37">
        <v>537188</v>
      </c>
      <c r="P22" s="37">
        <v>36517</v>
      </c>
    </row>
    <row r="23" spans="1:16" ht="3" customHeight="1">
      <c r="A23" s="35"/>
      <c r="B23" s="34"/>
      <c r="C23" s="34"/>
      <c r="D23" s="34"/>
      <c r="E23" s="3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22" customFormat="1" ht="11.25" customHeight="1">
      <c r="A24" s="36"/>
      <c r="B24" s="36" t="s">
        <v>62</v>
      </c>
      <c r="C24" s="36"/>
      <c r="D24" s="36"/>
      <c r="E24" s="33">
        <v>2677</v>
      </c>
      <c r="F24" s="29">
        <v>1225</v>
      </c>
      <c r="G24" s="29">
        <v>1452</v>
      </c>
      <c r="H24" s="29">
        <v>1773</v>
      </c>
      <c r="I24" s="29">
        <v>93</v>
      </c>
      <c r="J24" s="29">
        <v>811</v>
      </c>
      <c r="K24" s="29">
        <v>40602</v>
      </c>
      <c r="L24" s="29">
        <v>44359360</v>
      </c>
      <c r="M24" s="29">
        <v>812288</v>
      </c>
      <c r="N24" s="29">
        <v>1431544</v>
      </c>
      <c r="O24" s="29">
        <v>310262</v>
      </c>
      <c r="P24" s="29">
        <v>29045</v>
      </c>
    </row>
    <row r="25" spans="1:16" ht="11.25" customHeight="1">
      <c r="A25" s="35"/>
      <c r="B25" s="34"/>
      <c r="C25" s="34" t="s">
        <v>29</v>
      </c>
      <c r="D25" s="34"/>
      <c r="E25" s="31">
        <v>2362</v>
      </c>
      <c r="F25" s="37">
        <v>1109</v>
      </c>
      <c r="G25" s="37">
        <v>1253</v>
      </c>
      <c r="H25" s="37">
        <v>1572</v>
      </c>
      <c r="I25" s="37">
        <v>84</v>
      </c>
      <c r="J25" s="37">
        <v>706</v>
      </c>
      <c r="K25" s="37">
        <v>37437</v>
      </c>
      <c r="L25" s="37">
        <v>40678832</v>
      </c>
      <c r="M25" s="37">
        <v>706858</v>
      </c>
      <c r="N25" s="37">
        <v>1277354</v>
      </c>
      <c r="O25" s="37">
        <v>282624</v>
      </c>
      <c r="P25" s="37">
        <v>27743</v>
      </c>
    </row>
    <row r="26" spans="1:16" ht="3" customHeight="1">
      <c r="A26" s="35"/>
      <c r="B26" s="34"/>
      <c r="C26" s="34"/>
      <c r="D26" s="35"/>
      <c r="E26" s="3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22" customFormat="1" ht="11.25" customHeight="1">
      <c r="A27" s="36"/>
      <c r="B27" s="36" t="s">
        <v>63</v>
      </c>
      <c r="C27" s="36"/>
      <c r="D27" s="36"/>
      <c r="E27" s="33">
        <v>774</v>
      </c>
      <c r="F27" s="29">
        <v>96</v>
      </c>
      <c r="G27" s="29">
        <v>678</v>
      </c>
      <c r="H27" s="29">
        <v>152</v>
      </c>
      <c r="I27" s="29">
        <v>28</v>
      </c>
      <c r="J27" s="29">
        <v>594</v>
      </c>
      <c r="K27" s="29">
        <v>11272</v>
      </c>
      <c r="L27" s="29">
        <v>22582355</v>
      </c>
      <c r="M27" s="29">
        <v>43934</v>
      </c>
      <c r="N27" s="29">
        <v>2694774</v>
      </c>
      <c r="O27" s="29">
        <v>325567</v>
      </c>
      <c r="P27" s="29">
        <v>15521</v>
      </c>
    </row>
    <row r="28" spans="1:16" ht="3" customHeight="1">
      <c r="A28" s="35"/>
      <c r="B28" s="34"/>
      <c r="C28" s="34"/>
      <c r="D28" s="34"/>
      <c r="E28" s="3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s="22" customFormat="1" ht="11.25" customHeight="1">
      <c r="A29" s="36"/>
      <c r="B29" s="36" t="s">
        <v>31</v>
      </c>
      <c r="C29" s="36"/>
      <c r="D29" s="36"/>
      <c r="E29" s="33">
        <v>3009</v>
      </c>
      <c r="F29" s="29">
        <v>1081</v>
      </c>
      <c r="G29" s="29">
        <v>1928</v>
      </c>
      <c r="H29" s="29">
        <v>1415</v>
      </c>
      <c r="I29" s="29">
        <v>100</v>
      </c>
      <c r="J29" s="29">
        <v>1494</v>
      </c>
      <c r="K29" s="29">
        <v>22431</v>
      </c>
      <c r="L29" s="29">
        <v>27243013</v>
      </c>
      <c r="M29" s="29">
        <v>251411</v>
      </c>
      <c r="N29" s="29">
        <v>2105756</v>
      </c>
      <c r="O29" s="29">
        <v>387685</v>
      </c>
      <c r="P29" s="29">
        <v>16218</v>
      </c>
    </row>
    <row r="30" spans="1:16" ht="11.25" customHeight="1">
      <c r="A30" s="35"/>
      <c r="B30" s="34"/>
      <c r="C30" s="34" t="s">
        <v>32</v>
      </c>
      <c r="D30" s="34"/>
      <c r="E30" s="31">
        <v>47</v>
      </c>
      <c r="F30" s="37">
        <v>4</v>
      </c>
      <c r="G30" s="37">
        <v>43</v>
      </c>
      <c r="H30" s="37">
        <v>6</v>
      </c>
      <c r="I30" s="37" t="s">
        <v>71</v>
      </c>
      <c r="J30" s="37">
        <v>41</v>
      </c>
      <c r="K30" s="37">
        <v>497</v>
      </c>
      <c r="L30" s="37">
        <v>643527</v>
      </c>
      <c r="M30" s="37" t="s">
        <v>71</v>
      </c>
      <c r="N30" s="37">
        <v>84127</v>
      </c>
      <c r="O30" s="37">
        <v>20069</v>
      </c>
      <c r="P30" s="37">
        <v>341</v>
      </c>
    </row>
    <row r="31" spans="1:16" ht="3" customHeight="1">
      <c r="A31" s="35"/>
      <c r="B31" s="34"/>
      <c r="C31" s="34"/>
      <c r="D31" s="34"/>
      <c r="E31" s="31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22" customFormat="1" ht="11.25" customHeight="1">
      <c r="A32" s="36"/>
      <c r="B32" s="36" t="s">
        <v>49</v>
      </c>
      <c r="C32" s="36"/>
      <c r="D32" s="36"/>
      <c r="E32" s="33">
        <v>35396</v>
      </c>
      <c r="F32" s="29">
        <v>17450</v>
      </c>
      <c r="G32" s="29">
        <v>17946</v>
      </c>
      <c r="H32" s="29">
        <v>23391</v>
      </c>
      <c r="I32" s="29">
        <v>1535</v>
      </c>
      <c r="J32" s="29">
        <v>10470</v>
      </c>
      <c r="K32" s="29">
        <v>192692</v>
      </c>
      <c r="L32" s="29">
        <v>342442847</v>
      </c>
      <c r="M32" s="29">
        <v>14870271</v>
      </c>
      <c r="N32" s="29">
        <v>33998340</v>
      </c>
      <c r="O32" s="29">
        <v>2765203</v>
      </c>
      <c r="P32" s="29">
        <v>117774</v>
      </c>
    </row>
    <row r="33" spans="1:16" ht="11.25" customHeight="1">
      <c r="A33" s="35"/>
      <c r="B33" s="34"/>
      <c r="C33" s="34" t="s">
        <v>33</v>
      </c>
      <c r="D33" s="34"/>
      <c r="E33" s="31">
        <v>5451</v>
      </c>
      <c r="F33" s="37">
        <v>2423</v>
      </c>
      <c r="G33" s="37">
        <v>3028</v>
      </c>
      <c r="H33" s="37">
        <v>3023</v>
      </c>
      <c r="I33" s="37">
        <v>227</v>
      </c>
      <c r="J33" s="37">
        <v>2201</v>
      </c>
      <c r="K33" s="37">
        <v>18940</v>
      </c>
      <c r="L33" s="37">
        <v>25425265</v>
      </c>
      <c r="M33" s="37">
        <v>185653</v>
      </c>
      <c r="N33" s="37">
        <v>4994684</v>
      </c>
      <c r="O33" s="37">
        <v>451197</v>
      </c>
      <c r="P33" s="37">
        <v>8774</v>
      </c>
    </row>
    <row r="34" spans="1:16" ht="11.25" customHeight="1">
      <c r="A34" s="35"/>
      <c r="B34" s="34"/>
      <c r="C34" s="34" t="s">
        <v>34</v>
      </c>
      <c r="D34" s="34"/>
      <c r="E34" s="31">
        <v>7689</v>
      </c>
      <c r="F34" s="37">
        <v>4621</v>
      </c>
      <c r="G34" s="37">
        <v>3068</v>
      </c>
      <c r="H34" s="37">
        <v>5536</v>
      </c>
      <c r="I34" s="37">
        <v>345</v>
      </c>
      <c r="J34" s="37">
        <v>1808</v>
      </c>
      <c r="K34" s="37">
        <v>45050</v>
      </c>
      <c r="L34" s="37">
        <v>39246781</v>
      </c>
      <c r="M34" s="37">
        <v>439572</v>
      </c>
      <c r="N34" s="37">
        <v>1566343</v>
      </c>
      <c r="O34" s="37">
        <v>313350</v>
      </c>
      <c r="P34" s="37">
        <v>17176</v>
      </c>
    </row>
    <row r="35" spans="1:16" ht="11.25" customHeight="1">
      <c r="A35" s="35"/>
      <c r="B35" s="34"/>
      <c r="C35" s="34" t="s">
        <v>35</v>
      </c>
      <c r="D35" s="34"/>
      <c r="E35" s="31">
        <v>22256</v>
      </c>
      <c r="F35" s="37">
        <v>10406</v>
      </c>
      <c r="G35" s="37">
        <v>11850</v>
      </c>
      <c r="H35" s="37">
        <v>14832</v>
      </c>
      <c r="I35" s="37">
        <v>963</v>
      </c>
      <c r="J35" s="37">
        <v>6461</v>
      </c>
      <c r="K35" s="37">
        <v>128702</v>
      </c>
      <c r="L35" s="37">
        <v>277770801</v>
      </c>
      <c r="M35" s="37">
        <v>14245046</v>
      </c>
      <c r="N35" s="37">
        <v>27437313</v>
      </c>
      <c r="O35" s="37">
        <v>2000656</v>
      </c>
      <c r="P35" s="37">
        <v>91824</v>
      </c>
    </row>
    <row r="36" spans="1:16" ht="3" customHeight="1">
      <c r="A36" s="24"/>
      <c r="B36" s="24"/>
      <c r="C36" s="24"/>
      <c r="D36" s="24"/>
      <c r="E36" s="31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22" customFormat="1" ht="11.25" customHeight="1">
      <c r="A37" s="36"/>
      <c r="B37" s="36" t="s">
        <v>50</v>
      </c>
      <c r="C37" s="36"/>
      <c r="D37" s="36"/>
      <c r="E37" s="33">
        <v>13289</v>
      </c>
      <c r="F37" s="29">
        <v>6995</v>
      </c>
      <c r="G37" s="29">
        <v>6294</v>
      </c>
      <c r="H37" s="29">
        <v>9483</v>
      </c>
      <c r="I37" s="29">
        <v>592</v>
      </c>
      <c r="J37" s="29">
        <v>3214</v>
      </c>
      <c r="K37" s="29">
        <v>68890</v>
      </c>
      <c r="L37" s="29">
        <v>146469621</v>
      </c>
      <c r="M37" s="29">
        <v>9887935</v>
      </c>
      <c r="N37" s="29">
        <v>14547488</v>
      </c>
      <c r="O37" s="29">
        <v>1154252</v>
      </c>
      <c r="P37" s="29">
        <v>57858</v>
      </c>
    </row>
    <row r="38" spans="1:16" ht="11.25" customHeight="1">
      <c r="A38" s="35"/>
      <c r="B38" s="34"/>
      <c r="C38" s="34" t="s">
        <v>36</v>
      </c>
      <c r="D38" s="34"/>
      <c r="E38" s="31">
        <v>3095</v>
      </c>
      <c r="F38" s="37">
        <v>1404</v>
      </c>
      <c r="G38" s="37">
        <v>1691</v>
      </c>
      <c r="H38" s="37">
        <v>1832</v>
      </c>
      <c r="I38" s="37">
        <v>153</v>
      </c>
      <c r="J38" s="37">
        <v>1110</v>
      </c>
      <c r="K38" s="37">
        <v>12491</v>
      </c>
      <c r="L38" s="37">
        <v>20457727</v>
      </c>
      <c r="M38" s="37">
        <v>193262</v>
      </c>
      <c r="N38" s="37">
        <v>5099643</v>
      </c>
      <c r="O38" s="37">
        <v>394318</v>
      </c>
      <c r="P38" s="37">
        <v>10194</v>
      </c>
    </row>
    <row r="39" spans="1:16" ht="11.25" customHeight="1">
      <c r="A39" s="35"/>
      <c r="B39" s="34"/>
      <c r="C39" s="34" t="s">
        <v>37</v>
      </c>
      <c r="D39" s="34"/>
      <c r="E39" s="31">
        <v>3746</v>
      </c>
      <c r="F39" s="37">
        <v>2472</v>
      </c>
      <c r="G39" s="37">
        <v>1274</v>
      </c>
      <c r="H39" s="37">
        <v>2996</v>
      </c>
      <c r="I39" s="37">
        <v>118</v>
      </c>
      <c r="J39" s="37">
        <v>632</v>
      </c>
      <c r="K39" s="37">
        <v>17608</v>
      </c>
      <c r="L39" s="37">
        <v>22582150</v>
      </c>
      <c r="M39" s="37">
        <v>415917</v>
      </c>
      <c r="N39" s="37">
        <v>1167649</v>
      </c>
      <c r="O39" s="37">
        <v>227903</v>
      </c>
      <c r="P39" s="37">
        <v>13260</v>
      </c>
    </row>
    <row r="40" spans="1:16" ht="11.25" customHeight="1">
      <c r="A40" s="35"/>
      <c r="B40" s="34"/>
      <c r="C40" s="34" t="s">
        <v>38</v>
      </c>
      <c r="D40" s="34"/>
      <c r="E40" s="31">
        <v>6448</v>
      </c>
      <c r="F40" s="37">
        <v>3119</v>
      </c>
      <c r="G40" s="37">
        <v>3329</v>
      </c>
      <c r="H40" s="37">
        <v>4655</v>
      </c>
      <c r="I40" s="37">
        <v>321</v>
      </c>
      <c r="J40" s="37">
        <v>1472</v>
      </c>
      <c r="K40" s="37">
        <v>38791</v>
      </c>
      <c r="L40" s="37">
        <v>103429744</v>
      </c>
      <c r="M40" s="37">
        <v>9278756</v>
      </c>
      <c r="N40" s="37">
        <v>8280196</v>
      </c>
      <c r="O40" s="37">
        <v>532031</v>
      </c>
      <c r="P40" s="37">
        <v>34404</v>
      </c>
    </row>
    <row r="41" spans="1:16" ht="3" customHeight="1">
      <c r="A41" s="35"/>
      <c r="B41" s="34"/>
      <c r="C41" s="34"/>
      <c r="D41" s="34"/>
      <c r="E41" s="3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s="22" customFormat="1" ht="11.25" customHeight="1">
      <c r="A42" s="36"/>
      <c r="B42" s="36" t="s">
        <v>39</v>
      </c>
      <c r="C42" s="36"/>
      <c r="D42" s="36"/>
      <c r="E42" s="33">
        <v>110</v>
      </c>
      <c r="F42" s="29">
        <v>37</v>
      </c>
      <c r="G42" s="29">
        <v>73</v>
      </c>
      <c r="H42" s="29">
        <v>58</v>
      </c>
      <c r="I42" s="29">
        <v>5</v>
      </c>
      <c r="J42" s="29">
        <v>47</v>
      </c>
      <c r="K42" s="29">
        <v>677</v>
      </c>
      <c r="L42" s="29">
        <v>884473</v>
      </c>
      <c r="M42" s="29">
        <v>68712</v>
      </c>
      <c r="N42" s="29">
        <v>94507</v>
      </c>
      <c r="O42" s="29">
        <v>18697</v>
      </c>
      <c r="P42" s="29">
        <v>691</v>
      </c>
    </row>
    <row r="43" spans="1:16" ht="11.25" customHeight="1">
      <c r="A43" s="35"/>
      <c r="B43" s="34"/>
      <c r="C43" s="34" t="s">
        <v>32</v>
      </c>
      <c r="D43" s="34"/>
      <c r="E43" s="31">
        <v>107</v>
      </c>
      <c r="F43" s="37">
        <v>34</v>
      </c>
      <c r="G43" s="37">
        <v>73</v>
      </c>
      <c r="H43" s="37">
        <v>55</v>
      </c>
      <c r="I43" s="37">
        <v>5</v>
      </c>
      <c r="J43" s="37">
        <v>47</v>
      </c>
      <c r="K43" s="37">
        <v>670</v>
      </c>
      <c r="L43" s="37">
        <v>882314</v>
      </c>
      <c r="M43" s="37">
        <v>68688</v>
      </c>
      <c r="N43" s="37">
        <v>94088</v>
      </c>
      <c r="O43" s="37">
        <v>18527</v>
      </c>
      <c r="P43" s="37">
        <v>685</v>
      </c>
    </row>
    <row r="44" spans="1:16" ht="3" customHeight="1">
      <c r="A44" s="38"/>
      <c r="B44" s="38"/>
      <c r="C44" s="38"/>
      <c r="D44" s="38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5:16" ht="7.5" customHeight="1"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ht="11.25" customHeight="1">
      <c r="A46" s="22" t="s">
        <v>60</v>
      </c>
    </row>
    <row r="47" spans="1:16" ht="11.25">
      <c r="A47" s="67" t="s">
        <v>51</v>
      </c>
      <c r="B47" s="67"/>
      <c r="C47" s="67"/>
      <c r="D47" s="67"/>
      <c r="E47" s="70" t="s">
        <v>67</v>
      </c>
      <c r="F47" s="70"/>
      <c r="G47" s="70"/>
      <c r="H47" s="70"/>
      <c r="I47" s="70"/>
      <c r="J47" s="70"/>
      <c r="K47" s="61" t="s">
        <v>52</v>
      </c>
      <c r="L47" s="64" t="s">
        <v>68</v>
      </c>
      <c r="M47" s="58" t="s">
        <v>74</v>
      </c>
      <c r="N47" s="64" t="s">
        <v>56</v>
      </c>
      <c r="O47" s="64" t="s">
        <v>53</v>
      </c>
      <c r="P47" s="61" t="s">
        <v>54</v>
      </c>
    </row>
    <row r="48" spans="1:16" ht="11.25">
      <c r="A48" s="68"/>
      <c r="B48" s="68"/>
      <c r="C48" s="68"/>
      <c r="D48" s="68"/>
      <c r="E48" s="63" t="s">
        <v>69</v>
      </c>
      <c r="F48" s="66" t="s">
        <v>45</v>
      </c>
      <c r="G48" s="66"/>
      <c r="H48" s="66" t="s">
        <v>46</v>
      </c>
      <c r="I48" s="66"/>
      <c r="J48" s="66"/>
      <c r="K48" s="62"/>
      <c r="L48" s="65"/>
      <c r="M48" s="59"/>
      <c r="N48" s="65"/>
      <c r="O48" s="65"/>
      <c r="P48" s="62"/>
    </row>
    <row r="49" spans="1:16" ht="11.25">
      <c r="A49" s="69"/>
      <c r="B49" s="69"/>
      <c r="C49" s="69"/>
      <c r="D49" s="69"/>
      <c r="E49" s="70"/>
      <c r="F49" s="23" t="s">
        <v>41</v>
      </c>
      <c r="G49" s="23" t="s">
        <v>42</v>
      </c>
      <c r="H49" s="23" t="s">
        <v>40</v>
      </c>
      <c r="I49" s="23" t="s">
        <v>43</v>
      </c>
      <c r="J49" s="23" t="s">
        <v>44</v>
      </c>
      <c r="K49" s="63"/>
      <c r="L49" s="66"/>
      <c r="M49" s="60"/>
      <c r="N49" s="66"/>
      <c r="O49" s="66"/>
      <c r="P49" s="63"/>
    </row>
    <row r="50" spans="1:16" ht="11.25" customHeight="1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 t="s">
        <v>64</v>
      </c>
      <c r="L50" s="26" t="s">
        <v>65</v>
      </c>
      <c r="M50" s="26" t="s">
        <v>65</v>
      </c>
      <c r="N50" s="26" t="s">
        <v>65</v>
      </c>
      <c r="O50" s="26" t="s">
        <v>76</v>
      </c>
      <c r="P50" s="26" t="s">
        <v>66</v>
      </c>
    </row>
    <row r="51" spans="1:16" s="22" customFormat="1" ht="11.25" customHeight="1">
      <c r="A51" s="27"/>
      <c r="B51" s="27" t="s">
        <v>70</v>
      </c>
      <c r="C51" s="27"/>
      <c r="D51" s="27"/>
      <c r="E51" s="28">
        <v>19759</v>
      </c>
      <c r="F51" s="29">
        <v>8688</v>
      </c>
      <c r="G51" s="29">
        <v>11071</v>
      </c>
      <c r="H51" s="29">
        <v>12109</v>
      </c>
      <c r="I51" s="29">
        <v>864</v>
      </c>
      <c r="J51" s="29">
        <v>6786</v>
      </c>
      <c r="K51" s="29">
        <v>153086</v>
      </c>
      <c r="L51" s="29">
        <v>319169955</v>
      </c>
      <c r="M51" s="29">
        <v>9843638</v>
      </c>
      <c r="N51" s="29">
        <v>27902407</v>
      </c>
      <c r="O51" s="29">
        <v>2819770</v>
      </c>
      <c r="P51" s="29">
        <v>117788</v>
      </c>
    </row>
    <row r="52" spans="1:16" ht="3" customHeight="1">
      <c r="A52" s="30"/>
      <c r="B52" s="30"/>
      <c r="C52" s="30"/>
      <c r="D52" s="30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s="22" customFormat="1" ht="11.25" customHeight="1">
      <c r="A53" s="27"/>
      <c r="B53" s="27" t="s">
        <v>18</v>
      </c>
      <c r="C53" s="27"/>
      <c r="D53" s="27"/>
      <c r="E53" s="33">
        <v>9</v>
      </c>
      <c r="F53" s="29" t="s">
        <v>71</v>
      </c>
      <c r="G53" s="29">
        <v>9</v>
      </c>
      <c r="H53" s="29">
        <v>2</v>
      </c>
      <c r="I53" s="29">
        <v>1</v>
      </c>
      <c r="J53" s="29">
        <v>6</v>
      </c>
      <c r="K53" s="29">
        <v>5897</v>
      </c>
      <c r="L53" s="29">
        <v>48739527</v>
      </c>
      <c r="M53" s="29">
        <v>1095874</v>
      </c>
      <c r="N53" s="29">
        <v>3243985</v>
      </c>
      <c r="O53" s="29">
        <v>348102</v>
      </c>
      <c r="P53" s="29">
        <v>6350</v>
      </c>
    </row>
    <row r="54" spans="1:16" ht="11.25" customHeight="1">
      <c r="A54" s="30"/>
      <c r="B54" s="34"/>
      <c r="C54" s="34" t="s">
        <v>17</v>
      </c>
      <c r="E54" s="31">
        <v>8</v>
      </c>
      <c r="F54" s="32" t="s">
        <v>71</v>
      </c>
      <c r="G54" s="32">
        <v>8</v>
      </c>
      <c r="H54" s="32">
        <v>2</v>
      </c>
      <c r="I54" s="32">
        <v>1</v>
      </c>
      <c r="J54" s="32">
        <v>5</v>
      </c>
      <c r="K54" s="32">
        <v>5777</v>
      </c>
      <c r="L54" s="32" t="s">
        <v>77</v>
      </c>
      <c r="M54" s="32" t="s">
        <v>77</v>
      </c>
      <c r="N54" s="32" t="s">
        <v>77</v>
      </c>
      <c r="O54" s="32" t="s">
        <v>77</v>
      </c>
      <c r="P54" s="32" t="s">
        <v>77</v>
      </c>
    </row>
    <row r="55" spans="1:16" ht="11.25" customHeight="1">
      <c r="A55" s="30"/>
      <c r="B55" s="34"/>
      <c r="C55" s="34" t="s">
        <v>19</v>
      </c>
      <c r="E55" s="31">
        <v>1</v>
      </c>
      <c r="F55" s="32" t="s">
        <v>71</v>
      </c>
      <c r="G55" s="32">
        <v>1</v>
      </c>
      <c r="H55" s="32" t="s">
        <v>71</v>
      </c>
      <c r="I55" s="32" t="s">
        <v>71</v>
      </c>
      <c r="J55" s="32">
        <v>1</v>
      </c>
      <c r="K55" s="32">
        <v>120</v>
      </c>
      <c r="L55" s="32" t="s">
        <v>77</v>
      </c>
      <c r="M55" s="32" t="s">
        <v>77</v>
      </c>
      <c r="N55" s="32" t="s">
        <v>77</v>
      </c>
      <c r="O55" s="32" t="s">
        <v>77</v>
      </c>
      <c r="P55" s="32" t="s">
        <v>77</v>
      </c>
    </row>
    <row r="56" spans="1:16" ht="3" customHeight="1">
      <c r="A56" s="35"/>
      <c r="B56" s="34"/>
      <c r="C56" s="34"/>
      <c r="D56" s="34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22" customFormat="1" ht="11.25" customHeight="1">
      <c r="A57" s="36"/>
      <c r="B57" s="36" t="s">
        <v>20</v>
      </c>
      <c r="C57" s="36"/>
      <c r="D57" s="36"/>
      <c r="E57" s="33">
        <v>42</v>
      </c>
      <c r="F57" s="29" t="s">
        <v>71</v>
      </c>
      <c r="G57" s="29">
        <v>42</v>
      </c>
      <c r="H57" s="29" t="s">
        <v>71</v>
      </c>
      <c r="I57" s="29" t="s">
        <v>71</v>
      </c>
      <c r="J57" s="29">
        <v>42</v>
      </c>
      <c r="K57" s="29">
        <v>11326</v>
      </c>
      <c r="L57" s="29">
        <v>21762301</v>
      </c>
      <c r="M57" s="29">
        <v>173255</v>
      </c>
      <c r="N57" s="29">
        <v>1400484</v>
      </c>
      <c r="O57" s="29">
        <v>346440</v>
      </c>
      <c r="P57" s="29">
        <v>32953</v>
      </c>
    </row>
    <row r="58" spans="1:16" ht="11.25" customHeight="1">
      <c r="A58" s="35"/>
      <c r="B58" s="34"/>
      <c r="C58" s="34" t="s">
        <v>21</v>
      </c>
      <c r="E58" s="31">
        <v>25</v>
      </c>
      <c r="F58" s="37" t="s">
        <v>71</v>
      </c>
      <c r="G58" s="37">
        <v>25</v>
      </c>
      <c r="H58" s="37" t="s">
        <v>71</v>
      </c>
      <c r="I58" s="37" t="s">
        <v>71</v>
      </c>
      <c r="J58" s="37">
        <v>25</v>
      </c>
      <c r="K58" s="37">
        <v>9086</v>
      </c>
      <c r="L58" s="37">
        <v>17067415</v>
      </c>
      <c r="M58" s="37">
        <v>50892</v>
      </c>
      <c r="N58" s="37">
        <v>1130184</v>
      </c>
      <c r="O58" s="37">
        <v>285104</v>
      </c>
      <c r="P58" s="37">
        <v>28715</v>
      </c>
    </row>
    <row r="59" spans="1:16" ht="11.25" customHeight="1">
      <c r="A59" s="35"/>
      <c r="B59" s="34"/>
      <c r="C59" s="34" t="s">
        <v>22</v>
      </c>
      <c r="E59" s="31">
        <v>17</v>
      </c>
      <c r="F59" s="37" t="s">
        <v>71</v>
      </c>
      <c r="G59" s="37">
        <v>17</v>
      </c>
      <c r="H59" s="37" t="s">
        <v>71</v>
      </c>
      <c r="I59" s="37" t="s">
        <v>71</v>
      </c>
      <c r="J59" s="37">
        <v>17</v>
      </c>
      <c r="K59" s="37">
        <v>2240</v>
      </c>
      <c r="L59" s="37">
        <v>4694886</v>
      </c>
      <c r="M59" s="37">
        <v>122363</v>
      </c>
      <c r="N59" s="37">
        <v>270300</v>
      </c>
      <c r="O59" s="37">
        <v>61336</v>
      </c>
      <c r="P59" s="37">
        <v>4238</v>
      </c>
    </row>
    <row r="60" spans="1:16" ht="3" customHeight="1">
      <c r="A60" s="35"/>
      <c r="B60" s="34"/>
      <c r="C60" s="34"/>
      <c r="D60" s="34"/>
      <c r="E60" s="3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s="22" customFormat="1" ht="11.25" customHeight="1">
      <c r="A61" s="36"/>
      <c r="B61" s="36" t="s">
        <v>23</v>
      </c>
      <c r="C61" s="36"/>
      <c r="D61" s="36"/>
      <c r="E61" s="33">
        <v>465</v>
      </c>
      <c r="F61" s="29">
        <v>15</v>
      </c>
      <c r="G61" s="29">
        <v>450</v>
      </c>
      <c r="H61" s="29">
        <v>33</v>
      </c>
      <c r="I61" s="29">
        <v>22</v>
      </c>
      <c r="J61" s="29">
        <v>410</v>
      </c>
      <c r="K61" s="29">
        <v>18342</v>
      </c>
      <c r="L61" s="29">
        <v>38349588</v>
      </c>
      <c r="M61" s="29">
        <v>247972</v>
      </c>
      <c r="N61" s="29">
        <v>2604867</v>
      </c>
      <c r="O61" s="29">
        <v>528620</v>
      </c>
      <c r="P61" s="29">
        <v>32817</v>
      </c>
    </row>
    <row r="62" spans="1:16" ht="11.25" customHeight="1">
      <c r="A62" s="35"/>
      <c r="B62" s="35"/>
      <c r="C62" s="35" t="s">
        <v>24</v>
      </c>
      <c r="E62" s="31">
        <v>92</v>
      </c>
      <c r="F62" s="37">
        <v>6</v>
      </c>
      <c r="G62" s="37">
        <v>86</v>
      </c>
      <c r="H62" s="37">
        <v>8</v>
      </c>
      <c r="I62" s="37">
        <v>3</v>
      </c>
      <c r="J62" s="37">
        <v>81</v>
      </c>
      <c r="K62" s="37">
        <v>1241</v>
      </c>
      <c r="L62" s="37">
        <v>2463987</v>
      </c>
      <c r="M62" s="37">
        <v>1618</v>
      </c>
      <c r="N62" s="37">
        <v>353570</v>
      </c>
      <c r="O62" s="37">
        <v>59893</v>
      </c>
      <c r="P62" s="37">
        <v>1655</v>
      </c>
    </row>
    <row r="63" spans="1:16" ht="11.25" customHeight="1">
      <c r="A63" s="35"/>
      <c r="B63" s="34"/>
      <c r="C63" s="34" t="s">
        <v>25</v>
      </c>
      <c r="E63" s="31">
        <v>259</v>
      </c>
      <c r="F63" s="37">
        <v>9</v>
      </c>
      <c r="G63" s="37">
        <v>250</v>
      </c>
      <c r="H63" s="37">
        <v>18</v>
      </c>
      <c r="I63" s="37">
        <v>12</v>
      </c>
      <c r="J63" s="37">
        <v>229</v>
      </c>
      <c r="K63" s="37">
        <v>12481</v>
      </c>
      <c r="L63" s="37">
        <v>26482235</v>
      </c>
      <c r="M63" s="37">
        <v>125481</v>
      </c>
      <c r="N63" s="37">
        <v>618044</v>
      </c>
      <c r="O63" s="37">
        <v>253185</v>
      </c>
      <c r="P63" s="37">
        <v>21733</v>
      </c>
    </row>
    <row r="64" spans="1:16" ht="11.25" customHeight="1">
      <c r="A64" s="35"/>
      <c r="B64" s="34"/>
      <c r="C64" s="34" t="s">
        <v>26</v>
      </c>
      <c r="E64" s="31">
        <v>114</v>
      </c>
      <c r="F64" s="37" t="s">
        <v>71</v>
      </c>
      <c r="G64" s="37">
        <v>114</v>
      </c>
      <c r="H64" s="37">
        <v>7</v>
      </c>
      <c r="I64" s="37">
        <v>7</v>
      </c>
      <c r="J64" s="37">
        <v>100</v>
      </c>
      <c r="K64" s="37">
        <v>4620</v>
      </c>
      <c r="L64" s="37">
        <v>9403366</v>
      </c>
      <c r="M64" s="37">
        <v>120873</v>
      </c>
      <c r="N64" s="37">
        <v>1633253</v>
      </c>
      <c r="O64" s="37">
        <v>215542</v>
      </c>
      <c r="P64" s="37">
        <v>9429</v>
      </c>
    </row>
    <row r="65" spans="1:16" ht="11.25" customHeight="1">
      <c r="A65" s="35"/>
      <c r="B65" s="34"/>
      <c r="C65" s="34"/>
      <c r="D65" s="20" t="s">
        <v>61</v>
      </c>
      <c r="E65" s="31">
        <v>34</v>
      </c>
      <c r="F65" s="37" t="s">
        <v>71</v>
      </c>
      <c r="G65" s="37">
        <v>34</v>
      </c>
      <c r="H65" s="37">
        <v>3</v>
      </c>
      <c r="I65" s="37">
        <v>1</v>
      </c>
      <c r="J65" s="37">
        <v>30</v>
      </c>
      <c r="K65" s="37">
        <v>2514</v>
      </c>
      <c r="L65" s="37">
        <v>5510237</v>
      </c>
      <c r="M65" s="37">
        <v>14363</v>
      </c>
      <c r="N65" s="37">
        <v>909234</v>
      </c>
      <c r="O65" s="37">
        <v>134506</v>
      </c>
      <c r="P65" s="37">
        <v>7295</v>
      </c>
    </row>
    <row r="66" spans="1:16" ht="3" customHeight="1">
      <c r="A66" s="35"/>
      <c r="B66" s="34"/>
      <c r="C66" s="34"/>
      <c r="D66" s="34"/>
      <c r="E66" s="3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22" customFormat="1" ht="11.25" customHeight="1">
      <c r="A67" s="36"/>
      <c r="B67" s="36" t="s">
        <v>62</v>
      </c>
      <c r="C67" s="36"/>
      <c r="D67" s="36"/>
      <c r="E67" s="33">
        <v>943</v>
      </c>
      <c r="F67" s="29">
        <v>419</v>
      </c>
      <c r="G67" s="29">
        <v>524</v>
      </c>
      <c r="H67" s="29">
        <v>606</v>
      </c>
      <c r="I67" s="29">
        <v>26</v>
      </c>
      <c r="J67" s="29">
        <v>311</v>
      </c>
      <c r="K67" s="29">
        <v>13609</v>
      </c>
      <c r="L67" s="29">
        <v>16179035</v>
      </c>
      <c r="M67" s="29">
        <v>306850</v>
      </c>
      <c r="N67" s="29">
        <v>483708</v>
      </c>
      <c r="O67" s="29">
        <v>104706</v>
      </c>
      <c r="P67" s="29">
        <v>5534</v>
      </c>
    </row>
    <row r="68" spans="1:16" ht="11.25" customHeight="1">
      <c r="A68" s="35"/>
      <c r="B68" s="34"/>
      <c r="C68" s="34" t="s">
        <v>29</v>
      </c>
      <c r="D68" s="34"/>
      <c r="E68" s="31">
        <v>816</v>
      </c>
      <c r="F68" s="37">
        <v>382</v>
      </c>
      <c r="G68" s="37">
        <v>434</v>
      </c>
      <c r="H68" s="37">
        <v>538</v>
      </c>
      <c r="I68" s="37">
        <v>24</v>
      </c>
      <c r="J68" s="37">
        <v>254</v>
      </c>
      <c r="K68" s="37">
        <v>12057</v>
      </c>
      <c r="L68" s="37">
        <v>14235299</v>
      </c>
      <c r="M68" s="37">
        <v>287289</v>
      </c>
      <c r="N68" s="37">
        <v>421778</v>
      </c>
      <c r="O68" s="37">
        <v>93940</v>
      </c>
      <c r="P68" s="37">
        <v>5367</v>
      </c>
    </row>
    <row r="69" spans="1:16" ht="3" customHeight="1">
      <c r="A69" s="35"/>
      <c r="B69" s="34"/>
      <c r="C69" s="34"/>
      <c r="D69" s="35"/>
      <c r="E69" s="3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22" customFormat="1" ht="11.25" customHeight="1">
      <c r="A70" s="36"/>
      <c r="B70" s="36" t="s">
        <v>63</v>
      </c>
      <c r="C70" s="36"/>
      <c r="D70" s="36"/>
      <c r="E70" s="33">
        <v>256</v>
      </c>
      <c r="F70" s="29">
        <v>42</v>
      </c>
      <c r="G70" s="29">
        <v>214</v>
      </c>
      <c r="H70" s="29">
        <v>69</v>
      </c>
      <c r="I70" s="29">
        <v>12</v>
      </c>
      <c r="J70" s="29">
        <v>175</v>
      </c>
      <c r="K70" s="29">
        <v>3482</v>
      </c>
      <c r="L70" s="29">
        <v>6918920</v>
      </c>
      <c r="M70" s="29">
        <v>19629</v>
      </c>
      <c r="N70" s="29">
        <v>769519</v>
      </c>
      <c r="O70" s="29">
        <v>85812</v>
      </c>
      <c r="P70" s="29">
        <v>2911</v>
      </c>
    </row>
    <row r="71" spans="1:16" ht="3" customHeight="1">
      <c r="A71" s="35"/>
      <c r="B71" s="34"/>
      <c r="C71" s="34"/>
      <c r="D71" s="34"/>
      <c r="E71" s="31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s="22" customFormat="1" ht="11.25" customHeight="1">
      <c r="A72" s="36"/>
      <c r="B72" s="36" t="s">
        <v>31</v>
      </c>
      <c r="C72" s="36"/>
      <c r="D72" s="36"/>
      <c r="E72" s="33">
        <v>867</v>
      </c>
      <c r="F72" s="29">
        <v>226</v>
      </c>
      <c r="G72" s="29">
        <v>641</v>
      </c>
      <c r="H72" s="29">
        <v>339</v>
      </c>
      <c r="I72" s="29">
        <v>26</v>
      </c>
      <c r="J72" s="29">
        <v>502</v>
      </c>
      <c r="K72" s="29">
        <v>6980</v>
      </c>
      <c r="L72" s="29">
        <v>8105188</v>
      </c>
      <c r="M72" s="29">
        <v>66613</v>
      </c>
      <c r="N72" s="29">
        <v>642709</v>
      </c>
      <c r="O72" s="29">
        <v>106313</v>
      </c>
      <c r="P72" s="29">
        <v>2653</v>
      </c>
    </row>
    <row r="73" spans="1:16" ht="11.25" customHeight="1">
      <c r="A73" s="35"/>
      <c r="B73" s="34"/>
      <c r="C73" s="34" t="s">
        <v>32</v>
      </c>
      <c r="D73" s="34"/>
      <c r="E73" s="31">
        <v>11</v>
      </c>
      <c r="F73" s="37">
        <v>1</v>
      </c>
      <c r="G73" s="37">
        <v>10</v>
      </c>
      <c r="H73" s="37">
        <v>1</v>
      </c>
      <c r="I73" s="37" t="s">
        <v>71</v>
      </c>
      <c r="J73" s="37">
        <v>10</v>
      </c>
      <c r="K73" s="37">
        <v>110</v>
      </c>
      <c r="L73" s="37">
        <v>101491</v>
      </c>
      <c r="M73" s="37">
        <v>44</v>
      </c>
      <c r="N73" s="37">
        <v>11673</v>
      </c>
      <c r="O73" s="37">
        <v>2799</v>
      </c>
      <c r="P73" s="37">
        <v>19</v>
      </c>
    </row>
    <row r="74" spans="1:16" ht="3" customHeight="1">
      <c r="A74" s="35"/>
      <c r="B74" s="34"/>
      <c r="C74" s="34"/>
      <c r="D74" s="34"/>
      <c r="E74" s="31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s="22" customFormat="1" ht="11.25" customHeight="1">
      <c r="A75" s="36"/>
      <c r="B75" s="36" t="s">
        <v>49</v>
      </c>
      <c r="C75" s="36"/>
      <c r="D75" s="36"/>
      <c r="E75" s="33">
        <v>13115</v>
      </c>
      <c r="F75" s="29">
        <v>6103</v>
      </c>
      <c r="G75" s="29">
        <v>7012</v>
      </c>
      <c r="H75" s="29">
        <v>8420</v>
      </c>
      <c r="I75" s="29">
        <v>572</v>
      </c>
      <c r="J75" s="29">
        <v>4123</v>
      </c>
      <c r="K75" s="29">
        <v>71522</v>
      </c>
      <c r="L75" s="29">
        <v>129614069</v>
      </c>
      <c r="M75" s="29">
        <v>5351796</v>
      </c>
      <c r="N75" s="29">
        <v>13490161</v>
      </c>
      <c r="O75" s="29">
        <v>928380</v>
      </c>
      <c r="P75" s="29">
        <v>25411</v>
      </c>
    </row>
    <row r="76" spans="1:16" ht="11.25" customHeight="1">
      <c r="A76" s="35"/>
      <c r="B76" s="34"/>
      <c r="C76" s="34" t="s">
        <v>33</v>
      </c>
      <c r="D76" s="34"/>
      <c r="E76" s="31">
        <v>2498</v>
      </c>
      <c r="F76" s="37">
        <v>937</v>
      </c>
      <c r="G76" s="37">
        <v>1561</v>
      </c>
      <c r="H76" s="37">
        <v>1243</v>
      </c>
      <c r="I76" s="37">
        <v>95</v>
      </c>
      <c r="J76" s="37">
        <v>1160</v>
      </c>
      <c r="K76" s="37">
        <v>9699</v>
      </c>
      <c r="L76" s="37">
        <v>14283111</v>
      </c>
      <c r="M76" s="37">
        <v>93151</v>
      </c>
      <c r="N76" s="37">
        <v>2489491</v>
      </c>
      <c r="O76" s="37">
        <v>189520</v>
      </c>
      <c r="P76" s="37">
        <v>2065</v>
      </c>
    </row>
    <row r="77" spans="1:16" ht="11.25" customHeight="1">
      <c r="A77" s="35"/>
      <c r="B77" s="34"/>
      <c r="C77" s="34" t="s">
        <v>34</v>
      </c>
      <c r="D77" s="34"/>
      <c r="E77" s="31">
        <v>2812</v>
      </c>
      <c r="F77" s="37">
        <v>1661</v>
      </c>
      <c r="G77" s="37">
        <v>1151</v>
      </c>
      <c r="H77" s="37">
        <v>2020</v>
      </c>
      <c r="I77" s="37">
        <v>127</v>
      </c>
      <c r="J77" s="37">
        <v>665</v>
      </c>
      <c r="K77" s="37">
        <v>14758</v>
      </c>
      <c r="L77" s="37">
        <v>13641550</v>
      </c>
      <c r="M77" s="37">
        <v>134134</v>
      </c>
      <c r="N77" s="37">
        <v>534490</v>
      </c>
      <c r="O77" s="37">
        <v>106786</v>
      </c>
      <c r="P77" s="37">
        <v>2945</v>
      </c>
    </row>
    <row r="78" spans="1:16" ht="11.25" customHeight="1">
      <c r="A78" s="35"/>
      <c r="B78" s="34"/>
      <c r="C78" s="34" t="s">
        <v>35</v>
      </c>
      <c r="D78" s="34"/>
      <c r="E78" s="31">
        <v>7805</v>
      </c>
      <c r="F78" s="37">
        <v>3505</v>
      </c>
      <c r="G78" s="37">
        <v>4300</v>
      </c>
      <c r="H78" s="37">
        <v>5157</v>
      </c>
      <c r="I78" s="37">
        <v>350</v>
      </c>
      <c r="J78" s="37">
        <v>2298</v>
      </c>
      <c r="K78" s="37">
        <v>47065</v>
      </c>
      <c r="L78" s="37">
        <v>101689408</v>
      </c>
      <c r="M78" s="37">
        <v>5124511</v>
      </c>
      <c r="N78" s="37">
        <v>10466180</v>
      </c>
      <c r="O78" s="37">
        <v>632074</v>
      </c>
      <c r="P78" s="37">
        <v>20401</v>
      </c>
    </row>
    <row r="79" spans="1:16" ht="3" customHeight="1">
      <c r="A79" s="24"/>
      <c r="B79" s="24"/>
      <c r="C79" s="24"/>
      <c r="D79" s="24"/>
      <c r="E79" s="31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1:16" s="22" customFormat="1" ht="11.25" customHeight="1">
      <c r="A80" s="36"/>
      <c r="B80" s="36" t="s">
        <v>50</v>
      </c>
      <c r="C80" s="36"/>
      <c r="D80" s="36"/>
      <c r="E80" s="33">
        <v>4044</v>
      </c>
      <c r="F80" s="29">
        <v>1879</v>
      </c>
      <c r="G80" s="29">
        <v>2165</v>
      </c>
      <c r="H80" s="29">
        <v>2635</v>
      </c>
      <c r="I80" s="29">
        <v>204</v>
      </c>
      <c r="J80" s="29">
        <v>1205</v>
      </c>
      <c r="K80" s="29">
        <v>21782</v>
      </c>
      <c r="L80" s="29">
        <v>49310788</v>
      </c>
      <c r="M80" s="29">
        <v>2563514</v>
      </c>
      <c r="N80" s="29">
        <v>5249922</v>
      </c>
      <c r="O80" s="29">
        <v>368415</v>
      </c>
      <c r="P80" s="29">
        <v>9117</v>
      </c>
    </row>
    <row r="81" spans="1:16" ht="11.25" customHeight="1">
      <c r="A81" s="35"/>
      <c r="B81" s="34"/>
      <c r="C81" s="34" t="s">
        <v>36</v>
      </c>
      <c r="D81" s="34"/>
      <c r="E81" s="31">
        <v>1158</v>
      </c>
      <c r="F81" s="37">
        <v>420</v>
      </c>
      <c r="G81" s="37">
        <v>738</v>
      </c>
      <c r="H81" s="37">
        <v>577</v>
      </c>
      <c r="I81" s="37">
        <v>57</v>
      </c>
      <c r="J81" s="37">
        <v>524</v>
      </c>
      <c r="K81" s="37">
        <v>5204</v>
      </c>
      <c r="L81" s="37">
        <v>9493707</v>
      </c>
      <c r="M81" s="37">
        <v>107109</v>
      </c>
      <c r="N81" s="37">
        <v>2196295</v>
      </c>
      <c r="O81" s="37">
        <v>137378</v>
      </c>
      <c r="P81" s="37">
        <v>2075</v>
      </c>
    </row>
    <row r="82" spans="1:16" ht="11.25" customHeight="1">
      <c r="A82" s="35"/>
      <c r="B82" s="34"/>
      <c r="C82" s="34" t="s">
        <v>37</v>
      </c>
      <c r="D82" s="34"/>
      <c r="E82" s="31">
        <v>1079</v>
      </c>
      <c r="F82" s="37">
        <v>649</v>
      </c>
      <c r="G82" s="37">
        <v>430</v>
      </c>
      <c r="H82" s="37">
        <v>847</v>
      </c>
      <c r="I82" s="37">
        <v>39</v>
      </c>
      <c r="J82" s="37">
        <v>193</v>
      </c>
      <c r="K82" s="37">
        <v>5108</v>
      </c>
      <c r="L82" s="37">
        <v>6916583</v>
      </c>
      <c r="M82" s="37">
        <v>102980</v>
      </c>
      <c r="N82" s="37">
        <v>434425</v>
      </c>
      <c r="O82" s="37">
        <v>59575</v>
      </c>
      <c r="P82" s="37">
        <v>1540</v>
      </c>
    </row>
    <row r="83" spans="1:16" ht="11.25" customHeight="1">
      <c r="A83" s="35"/>
      <c r="B83" s="34"/>
      <c r="C83" s="34" t="s">
        <v>38</v>
      </c>
      <c r="D83" s="34"/>
      <c r="E83" s="31">
        <v>1807</v>
      </c>
      <c r="F83" s="37">
        <v>810</v>
      </c>
      <c r="G83" s="37">
        <v>997</v>
      </c>
      <c r="H83" s="37">
        <v>1211</v>
      </c>
      <c r="I83" s="37">
        <v>108</v>
      </c>
      <c r="J83" s="37">
        <v>488</v>
      </c>
      <c r="K83" s="37">
        <v>11470</v>
      </c>
      <c r="L83" s="37">
        <v>32900498</v>
      </c>
      <c r="M83" s="37">
        <v>2353425</v>
      </c>
      <c r="N83" s="37">
        <v>2619202</v>
      </c>
      <c r="O83" s="37">
        <v>171462</v>
      </c>
      <c r="P83" s="37">
        <v>5502</v>
      </c>
    </row>
    <row r="84" spans="1:16" ht="3" customHeight="1">
      <c r="A84" s="35"/>
      <c r="B84" s="34"/>
      <c r="C84" s="34"/>
      <c r="D84" s="34"/>
      <c r="E84" s="3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1:16" s="22" customFormat="1" ht="11.25" customHeight="1">
      <c r="A85" s="36"/>
      <c r="B85" s="36" t="s">
        <v>39</v>
      </c>
      <c r="C85" s="36"/>
      <c r="D85" s="36"/>
      <c r="E85" s="33">
        <v>18</v>
      </c>
      <c r="F85" s="29">
        <v>4</v>
      </c>
      <c r="G85" s="29">
        <v>14</v>
      </c>
      <c r="H85" s="29">
        <v>5</v>
      </c>
      <c r="I85" s="29">
        <v>1</v>
      </c>
      <c r="J85" s="29">
        <v>12</v>
      </c>
      <c r="K85" s="29">
        <v>146</v>
      </c>
      <c r="L85" s="29">
        <v>190539</v>
      </c>
      <c r="M85" s="29">
        <v>18135</v>
      </c>
      <c r="N85" s="29">
        <v>17052</v>
      </c>
      <c r="O85" s="29">
        <v>2982</v>
      </c>
      <c r="P85" s="29">
        <v>42</v>
      </c>
    </row>
    <row r="86" spans="1:16" ht="11.25" customHeight="1">
      <c r="A86" s="35"/>
      <c r="B86" s="34"/>
      <c r="C86" s="34" t="s">
        <v>32</v>
      </c>
      <c r="D86" s="34"/>
      <c r="E86" s="31">
        <v>18</v>
      </c>
      <c r="F86" s="37">
        <v>4</v>
      </c>
      <c r="G86" s="37">
        <v>14</v>
      </c>
      <c r="H86" s="37">
        <v>5</v>
      </c>
      <c r="I86" s="37">
        <v>1</v>
      </c>
      <c r="J86" s="37">
        <v>12</v>
      </c>
      <c r="K86" s="37">
        <v>146</v>
      </c>
      <c r="L86" s="37">
        <v>190539</v>
      </c>
      <c r="M86" s="37">
        <v>18135</v>
      </c>
      <c r="N86" s="37">
        <v>17052</v>
      </c>
      <c r="O86" s="37">
        <v>2982</v>
      </c>
      <c r="P86" s="37">
        <v>42</v>
      </c>
    </row>
    <row r="87" spans="1:16" ht="3" customHeight="1">
      <c r="A87" s="38"/>
      <c r="B87" s="38"/>
      <c r="C87" s="38"/>
      <c r="D87" s="38"/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5:16" ht="5.2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5:16" ht="11.25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5:16" ht="11.25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5:16" ht="11.25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5:16" ht="11.25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5:16" ht="11.25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5:16" ht="11.25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5:16" ht="11.25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5:16" ht="11.25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5:16" ht="11.25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5:16" ht="11.25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5:16" ht="11.25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5:16" ht="11.25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5:16" ht="11.25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5:16" ht="11.25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5:16" ht="11.25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5:16" ht="11.25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5:16" ht="11.25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5:16" ht="11.25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5:16" ht="11.25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5:16" ht="11.25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5:16" ht="11.25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5:16" ht="11.25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5:16" ht="11.25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5:16" ht="11.25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5:16" ht="11.25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5:16" ht="11.25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5:16" ht="11.25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5:16" ht="11.25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5:16" ht="11.25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5:16" ht="11.25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5:16" ht="11.25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5:16" ht="11.25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5:16" ht="11.25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5:16" ht="11.25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5:16" ht="11.25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5:16" ht="11.2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5:16" ht="11.25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5:16" ht="11.25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5:16" ht="11.25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5:16" ht="11.25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5:16" ht="11.25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5:16" ht="11.25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5:16" ht="11.25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5:16" ht="11.25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5:16" ht="11.25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5:16" ht="11.25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5:16" ht="11.25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5:16" ht="11.25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5:16" ht="11.25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5:16" ht="11.25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5:16" ht="11.25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5:16" ht="11.25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5:16" ht="11.25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5:16" ht="11.25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5:16" ht="11.25"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5:16" ht="11.25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5:16" ht="11.25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5:16" ht="11.25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5:16" ht="11.25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5:16" ht="11.25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5:16" ht="11.25"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5:16" ht="11.25"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5:16" ht="11.25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5:16" ht="11.25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5:16" ht="11.25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5:16" ht="11.25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5:16" ht="11.25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5:16" ht="11.25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5:16" ht="11.25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5:16" ht="11.25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5:16" ht="11.25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5:16" ht="11.25"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5:16" ht="11.25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5:16" ht="11.25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5:16" ht="11.25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5:16" ht="11.25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5:16" ht="11.25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5:16" ht="11.25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5:16" ht="11.25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5:16" ht="11.25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5:16" ht="11.25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5:16" ht="11.25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5:16" ht="11.25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5:16" ht="11.25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5:16" ht="11.25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5:16" ht="11.25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5:16" ht="11.25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5:16" ht="11.25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5:16" ht="11.25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5:16" ht="11.25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5:16" ht="11.25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5:16" ht="11.25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5:16" ht="11.25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5:16" ht="11.25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5:16" ht="11.25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5:16" ht="11.25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5:16" ht="11.25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5:16" ht="11.25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5:16" ht="11.25"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</row>
    <row r="188" spans="5:16" ht="11.25"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5:16" ht="11.25"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5:16" ht="11.25"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5:16" ht="11.25"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5:16" ht="11.25"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5:16" ht="11.25"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5:16" ht="11.25"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5:16" ht="11.25"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5:16" ht="11.25"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5:16" ht="11.25"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5:16" ht="11.25"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5:16" ht="11.25"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5:16" ht="11.25">
      <c r="E200" s="42"/>
      <c r="F200" s="42"/>
      <c r="G200" s="42"/>
      <c r="H200" s="43"/>
      <c r="I200" s="43"/>
      <c r="J200" s="43"/>
      <c r="K200" s="43"/>
      <c r="L200" s="43"/>
      <c r="M200" s="43"/>
      <c r="N200" s="43"/>
      <c r="O200" s="43"/>
      <c r="P200" s="43"/>
    </row>
    <row r="201" spans="5:16" ht="11.25">
      <c r="E201" s="42"/>
      <c r="F201" s="42"/>
      <c r="G201" s="43"/>
      <c r="H201" s="43"/>
      <c r="I201" s="43"/>
      <c r="J201" s="42"/>
      <c r="K201" s="42"/>
      <c r="L201" s="42"/>
      <c r="M201" s="42"/>
      <c r="N201" s="42"/>
      <c r="O201" s="42"/>
      <c r="P201" s="42"/>
    </row>
    <row r="202" spans="5:16" ht="11.25">
      <c r="E202" s="42"/>
      <c r="F202" s="42"/>
      <c r="G202" s="43"/>
      <c r="H202" s="43"/>
      <c r="I202" s="43"/>
      <c r="J202" s="42"/>
      <c r="K202" s="42"/>
      <c r="L202" s="42"/>
      <c r="M202" s="42"/>
      <c r="N202" s="42"/>
      <c r="O202" s="42"/>
      <c r="P202" s="42"/>
    </row>
    <row r="203" spans="5:16" ht="11.25">
      <c r="E203" s="42"/>
      <c r="F203" s="42"/>
      <c r="G203" s="42"/>
      <c r="H203" s="43"/>
      <c r="I203" s="43"/>
      <c r="J203" s="43"/>
      <c r="K203" s="43"/>
      <c r="L203" s="43"/>
      <c r="M203" s="43"/>
      <c r="N203" s="43"/>
      <c r="O203" s="43"/>
      <c r="P203" s="43"/>
    </row>
    <row r="204" spans="5:16" ht="11.25"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5:16" ht="11.25"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5:16" ht="11.25"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5:16" ht="11.25"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5:16" ht="11.25"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5:16" ht="11.25"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5:16" ht="11.25"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5:16" ht="11.25"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5:16" ht="11.25"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5:16" ht="11.25"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5:16" ht="11.25"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5:16" ht="11.25"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5:16" ht="11.25"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5:16" ht="11.25"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5:16" ht="11.25"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5:16" ht="11.25"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5:16" ht="11.25"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5:16" ht="11.25"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5:16" ht="11.25"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5:16" ht="11.25"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5:16" ht="11.25"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5:16" ht="11.25"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5:16" ht="11.25"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5:16" ht="11.25"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5:16" ht="11.25"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5:16" ht="11.25"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5:16" ht="11.25"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5:16" ht="11.25">
      <c r="E231" s="42"/>
      <c r="F231" s="42"/>
      <c r="G231" s="43"/>
      <c r="H231" s="43"/>
      <c r="I231" s="43"/>
      <c r="J231" s="43"/>
      <c r="K231" s="43"/>
      <c r="L231" s="43"/>
      <c r="M231" s="43"/>
      <c r="N231" s="43"/>
      <c r="O231" s="43"/>
      <c r="P231" s="43"/>
    </row>
    <row r="232" spans="5:16" ht="11.25"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5:16" ht="11.25"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5:16" ht="11.25"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5:16" ht="11.25"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5:16" ht="11.25"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5:16" ht="11.25"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5:16" ht="11.25"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5:16" ht="11.25"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5:16" ht="11.25"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5:16" ht="11.25"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5:16" ht="11.25"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5:16" ht="11.25"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5:16" ht="11.25"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5:16" ht="11.25"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5:16" ht="11.25"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5:16" ht="11.25"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5:16" ht="11.25"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5:16" ht="11.25"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5:16" ht="11.25"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5:16" ht="11.25">
      <c r="E251" s="42"/>
      <c r="F251" s="42"/>
      <c r="G251" s="42"/>
      <c r="H251" s="43"/>
      <c r="I251" s="43"/>
      <c r="J251" s="43"/>
      <c r="K251" s="43"/>
      <c r="L251" s="43"/>
      <c r="M251" s="43"/>
      <c r="N251" s="43"/>
      <c r="O251" s="43"/>
      <c r="P251" s="43"/>
    </row>
    <row r="252" spans="5:16" ht="11.25"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5:16" ht="11.25"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5:16" ht="11.25"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5:16" ht="11.25"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5:16" ht="11.25"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5:16" ht="11.25"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5:16" ht="11.25"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5:16" ht="11.25"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5:16" ht="11.25"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5:16" ht="11.25"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5:16" ht="11.25"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5:16" ht="11.25"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5:16" ht="11.25"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5:16" ht="11.25"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5:16" ht="11.25"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5:16" ht="11.25"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5:16" ht="11.25"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5:16" ht="11.25"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5:16" ht="11.25"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5:16" ht="11.25"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5:16" ht="11.25"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5:16" ht="11.25"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5:16" ht="11.25"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5:16" ht="11.25"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5:16" ht="11.25"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5:16" ht="11.25"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5:16" ht="11.25"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5:16" ht="11.25">
      <c r="E279" s="42"/>
      <c r="F279" s="42"/>
      <c r="G279" s="42"/>
      <c r="H279" s="42"/>
      <c r="I279" s="42"/>
      <c r="J279" s="43"/>
      <c r="K279" s="43"/>
      <c r="L279" s="43"/>
      <c r="M279" s="43"/>
      <c r="N279" s="43"/>
      <c r="O279" s="43"/>
      <c r="P279" s="43"/>
    </row>
    <row r="280" spans="5:16" ht="11.25">
      <c r="E280" s="42"/>
      <c r="F280" s="42"/>
      <c r="G280" s="42"/>
      <c r="H280" s="43"/>
      <c r="I280" s="43"/>
      <c r="J280" s="42"/>
      <c r="K280" s="42"/>
      <c r="L280" s="42"/>
      <c r="M280" s="42"/>
      <c r="N280" s="42"/>
      <c r="O280" s="42"/>
      <c r="P280" s="42"/>
    </row>
    <row r="281" spans="5:16" ht="11.25">
      <c r="E281" s="42"/>
      <c r="F281" s="42"/>
      <c r="G281" s="42"/>
      <c r="H281" s="42"/>
      <c r="I281" s="42"/>
      <c r="J281" s="43"/>
      <c r="K281" s="43"/>
      <c r="L281" s="43"/>
      <c r="M281" s="43"/>
      <c r="N281" s="43"/>
      <c r="O281" s="43"/>
      <c r="P281" s="43"/>
    </row>
    <row r="282" spans="5:16" ht="11.25"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5:16" ht="11.25"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5:16" ht="11.25"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5:16" ht="11.25"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5:16" ht="11.25"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5:16" ht="11.25"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5:16" ht="11.25"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</sheetData>
  <mergeCells count="22">
    <mergeCell ref="L4:L6"/>
    <mergeCell ref="M4:M6"/>
    <mergeCell ref="N4:N6"/>
    <mergeCell ref="F5:G5"/>
    <mergeCell ref="H5:J5"/>
    <mergeCell ref="K4:K6"/>
    <mergeCell ref="A4:D6"/>
    <mergeCell ref="E4:J4"/>
    <mergeCell ref="E5:E6"/>
    <mergeCell ref="A47:D49"/>
    <mergeCell ref="E47:J47"/>
    <mergeCell ref="E48:E49"/>
    <mergeCell ref="F48:G48"/>
    <mergeCell ref="H48:J48"/>
    <mergeCell ref="O47:O49"/>
    <mergeCell ref="P47:P49"/>
    <mergeCell ref="P4:P6"/>
    <mergeCell ref="O4:O6"/>
    <mergeCell ref="M47:M49"/>
    <mergeCell ref="K47:K49"/>
    <mergeCell ref="L47:L49"/>
    <mergeCell ref="N47:N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2009-01-06T00:47:50Z</cp:lastPrinted>
  <dcterms:created xsi:type="dcterms:W3CDTF">2003-06-17T06:14:59Z</dcterms:created>
  <dcterms:modified xsi:type="dcterms:W3CDTF">2009-02-23T04:51:32Z</dcterms:modified>
  <cp:category/>
  <cp:version/>
  <cp:contentType/>
  <cp:contentStatus/>
</cp:coreProperties>
</file>