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9_豊明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DD7" i="5"/>
  <c r="DC7" i="5"/>
  <c r="DB7" i="5"/>
  <c r="DA7" i="5"/>
  <c r="CZ7" i="5"/>
  <c r="CN7" i="5"/>
  <c r="CM7" i="5"/>
  <c r="CV67" i="4" s="1"/>
  <c r="BZ7" i="5"/>
  <c r="BY7" i="5"/>
  <c r="BX7" i="5"/>
  <c r="BW7" i="5"/>
  <c r="JV53" i="4" s="1"/>
  <c r="BV7" i="5"/>
  <c r="BU7" i="5"/>
  <c r="BT7" i="5"/>
  <c r="BS7" i="5"/>
  <c r="KO52" i="4" s="1"/>
  <c r="BR7" i="5"/>
  <c r="BQ7" i="5"/>
  <c r="BO7" i="5"/>
  <c r="BN7" i="5"/>
  <c r="BM7" i="5"/>
  <c r="BL7" i="5"/>
  <c r="FE53" i="4" s="1"/>
  <c r="BK7" i="5"/>
  <c r="BJ7" i="5"/>
  <c r="BI7" i="5"/>
  <c r="BH7" i="5"/>
  <c r="FX52" i="4" s="1"/>
  <c r="BG7" i="5"/>
  <c r="BF7" i="5"/>
  <c r="BD7" i="5"/>
  <c r="BC7" i="5"/>
  <c r="BZ53" i="4" s="1"/>
  <c r="BB7" i="5"/>
  <c r="BA7" i="5"/>
  <c r="AN53" i="4" s="1"/>
  <c r="AZ7" i="5"/>
  <c r="AY7" i="5"/>
  <c r="CS52" i="4" s="1"/>
  <c r="AX7" i="5"/>
  <c r="AW7" i="5"/>
  <c r="BG52" i="4" s="1"/>
  <c r="AV7" i="5"/>
  <c r="AU7" i="5"/>
  <c r="AS7" i="5"/>
  <c r="AR7" i="5"/>
  <c r="GQ32" i="4" s="1"/>
  <c r="AQ7" i="5"/>
  <c r="AP7" i="5"/>
  <c r="AO7" i="5"/>
  <c r="AN7" i="5"/>
  <c r="HJ31" i="4" s="1"/>
  <c r="AM7" i="5"/>
  <c r="AL7" i="5"/>
  <c r="FX31" i="4" s="1"/>
  <c r="AK7" i="5"/>
  <c r="AJ7" i="5"/>
  <c r="EL31" i="4" s="1"/>
  <c r="AH7" i="5"/>
  <c r="AG7" i="5"/>
  <c r="AF7" i="5"/>
  <c r="AE7" i="5"/>
  <c r="AD7" i="5"/>
  <c r="AC7" i="5"/>
  <c r="AB7" i="5"/>
  <c r="AA7" i="5"/>
  <c r="Z7" i="5"/>
  <c r="Y7" i="5"/>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C53" i="4"/>
  <c r="HJ53" i="4"/>
  <c r="GQ53" i="4"/>
  <c r="FX53" i="4"/>
  <c r="EL53" i="4"/>
  <c r="CS53" i="4"/>
  <c r="BG53" i="4"/>
  <c r="U53" i="4"/>
  <c r="MA52" i="4"/>
  <c r="LH52" i="4"/>
  <c r="JV52" i="4"/>
  <c r="JC52" i="4"/>
  <c r="HJ52" i="4"/>
  <c r="GQ52" i="4"/>
  <c r="FE52" i="4"/>
  <c r="EL52" i="4"/>
  <c r="BZ52" i="4"/>
  <c r="AN52" i="4"/>
  <c r="U52" i="4"/>
  <c r="MA32" i="4"/>
  <c r="LH32" i="4"/>
  <c r="KO32" i="4"/>
  <c r="JV32" i="4"/>
  <c r="JC32" i="4"/>
  <c r="HJ32" i="4"/>
  <c r="FX32" i="4"/>
  <c r="FE32" i="4"/>
  <c r="EL32" i="4"/>
  <c r="CS32" i="4"/>
  <c r="BZ32" i="4"/>
  <c r="BG32" i="4"/>
  <c r="AN32" i="4"/>
  <c r="U32" i="4"/>
  <c r="MA31" i="4"/>
  <c r="LH31" i="4"/>
  <c r="JV31" i="4"/>
  <c r="JC31" i="4"/>
  <c r="GQ31" i="4"/>
  <c r="FE31" i="4"/>
  <c r="CS31" i="4"/>
  <c r="BZ31" i="4"/>
  <c r="BG31" i="4"/>
  <c r="AN31" i="4"/>
  <c r="U31" i="4"/>
  <c r="LJ10" i="4"/>
  <c r="HX10" i="4"/>
  <c r="DU10" i="4"/>
  <c r="CF10" i="4"/>
  <c r="AQ10" i="4"/>
  <c r="B10" i="4"/>
  <c r="JQ8" i="4"/>
  <c r="DU8" i="4"/>
  <c r="CF8" i="4"/>
  <c r="AQ8" i="4"/>
  <c r="B8" i="4"/>
  <c r="D11" i="5" l="1"/>
  <c r="BZ76" i="4"/>
  <c r="IT76" i="4"/>
  <c r="MI76" i="4"/>
  <c r="HJ51" i="4"/>
  <c r="MA30" i="4"/>
  <c r="CS51" i="4"/>
  <c r="HJ30" i="4"/>
  <c r="CS30" i="4"/>
  <c r="MA51" i="4"/>
  <c r="KO30" i="4"/>
  <c r="FX51" i="4"/>
  <c r="LE76" i="4"/>
  <c r="C11" i="5"/>
  <c r="E11" i="5"/>
  <c r="B11" i="5"/>
  <c r="BG30" i="4" l="1"/>
  <c r="AV76" i="4"/>
  <c r="BG51" i="4"/>
  <c r="FX30" i="4"/>
  <c r="HP76" i="4"/>
  <c r="KO51" i="4"/>
  <c r="BZ30" i="4"/>
  <c r="LT76" i="4"/>
  <c r="LH30" i="4"/>
  <c r="BK76" i="4"/>
  <c r="LH51" i="4"/>
  <c r="IE76" i="4"/>
  <c r="BZ51" i="4"/>
  <c r="GQ30" i="4"/>
  <c r="GQ51" i="4"/>
  <c r="R76" i="4"/>
  <c r="GL76" i="4"/>
  <c r="U51" i="4"/>
  <c r="EL30" i="4"/>
  <c r="KA76" i="4"/>
  <c r="EL51" i="4"/>
  <c r="JC30" i="4"/>
  <c r="U30" i="4"/>
  <c r="JC51" i="4"/>
  <c r="KP76" i="4"/>
  <c r="FE51" i="4"/>
  <c r="HA76" i="4"/>
  <c r="AN51" i="4"/>
  <c r="FE30" i="4"/>
  <c r="AG76" i="4"/>
  <c r="JV51" i="4"/>
  <c r="JV30" i="4"/>
  <c r="AN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<sst xmlns="http://schemas.openxmlformats.org/spreadsheetml/2006/main" count="287" uniqueCount="136">
  <si>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</si>
  <si>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</si>
  <si>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</si>
  <si>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</si>
  <si>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</si>
  <si>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</si>
  <si>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</si>
  <si>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</si>
  <si>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</si>
  <si>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</si>
  <si>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</si>
  <si>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</si>
  <si>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</si>
  <si>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</si>
  <si>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</si>
  <si>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</si>
  <si>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</si>
  <si>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</si>
  <si>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</si>
  <si>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</si>
  <si>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</si>
  <si>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</si>
  <si>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</si>
  <si>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</si>
  <si>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</si>
  <si>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</si>
  <si>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</si>
  <si>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</si>
  <si>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</si>
  <si>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</si>
  <si>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</si>
  <si>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</si>
  <si>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</si>
  <si>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</si>
  <si>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</si>
  <si>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</si>
  <si>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</si>
  <si>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</si>
  <si>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</si>
  <si>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</si>
  <si>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</si>
  <si>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</si>
  <si>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</si>
  <si>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</si>
  <si>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</si>
  <si>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</si>
  <si>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</si>
  <si>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</si>
  <si>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</si>
  <si>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</si>
  <si>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</si>
  <si>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</si>
  <si>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</si>
  <si>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</si>
  <si>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</si>
  <si>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</si>
  <si>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</si>
  <si>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</si>
  <si>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</si>
  <si>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</si>
  <si>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</si>
  <si>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</si>
  <si>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</si>
  <si>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</si>
  <si>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</si>
  <si>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</si>
  <si>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</si>
  <si>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</si>
  <si>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</si>
  <si>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</si>
  <si>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</si>
  <si>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</si>
  <si>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</si>
  <si>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</si>
  <si>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</si>
  <si>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</si>
  <si>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</si>
  <si>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</si>
  <si>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</si>
  <si>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</si>
  <si>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</si>
  <si>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</si>
  <si>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</si>
  <si>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</si>
  <si>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</si>
  <si>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</si>
  <si>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</si>
  <si>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</si>
  <si>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</si>
  <si>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</si>
  <si>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</si>
  <si>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</si>
  <si>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</si>
  <si>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</si>
  <si>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</si>
  <si>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</si>
  <si>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</si>
  <si>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</si>
  <si>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</si>
  <si>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</si>
  <si>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</si>
  <si>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</si>
  <si>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</si>
  <si>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</si>
  <si>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</si>
  <si>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</si>
  <si>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</si>
  <si>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</si>
  <si>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</si>
  <si>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</si>
  <si>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</si>
  <si>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</si>
  <si>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</si>
  <si>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</si>
  <si>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豊明市</t>
  </si>
  <si>
    <t>前後駅前市営駐車場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</si>
  <si>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</si>
  <si>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</si>
  <si>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</si>
  <si>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</si>
  <si>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</si>
  <si>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</si>
  <si>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</si>
  <si>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</si>
  <si>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</si>
  <si>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</si>
  <si>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</si>
  <si>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</si>
  <si>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</si>
  <si>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</si>
  <si>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</si>
  <si>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立地に関しては近隣の時間貸し駐車場と比較しても非常に条件が良い。平成２８年４月にリニューアルオープンし、設備の更新等も直近では行う必要性が低い。また、地方債の借入れがないため⑥有形固定資産減価償却費⑩企業債残高対料金収入については「該当なし」となっている。</t>
    <rPh sb="1" eb="3">
      <t>リッチ</t>
    </rPh>
    <rPh sb="4" eb="5">
      <t>カン</t>
    </rPh>
    <rPh sb="8" eb="10">
      <t>キンリン</t>
    </rPh>
    <rPh sb="11" eb="13">
      <t>ジカン</t>
    </rPh>
    <rPh sb="13" eb="14">
      <t>ガ</t>
    </rPh>
    <rPh sb="15" eb="17">
      <t>チュウシャ</t>
    </rPh>
    <rPh sb="17" eb="18">
      <t>ジョウ</t>
    </rPh>
    <rPh sb="19" eb="21">
      <t>ヒカク</t>
    </rPh>
    <rPh sb="24" eb="26">
      <t>ヒジョウ</t>
    </rPh>
    <rPh sb="27" eb="29">
      <t>ジョウケン</t>
    </rPh>
    <rPh sb="30" eb="31">
      <t>ヨ</t>
    </rPh>
    <rPh sb="33" eb="35">
      <t>ヘイセイ</t>
    </rPh>
    <rPh sb="37" eb="38">
      <t>ネン</t>
    </rPh>
    <rPh sb="39" eb="40">
      <t>ガツ</t>
    </rPh>
    <rPh sb="53" eb="55">
      <t>セツビ</t>
    </rPh>
    <rPh sb="56" eb="58">
      <t>コウシン</t>
    </rPh>
    <rPh sb="58" eb="59">
      <t>トウ</t>
    </rPh>
    <rPh sb="60" eb="62">
      <t>チョッキン</t>
    </rPh>
    <rPh sb="64" eb="65">
      <t>オコナ</t>
    </rPh>
    <rPh sb="66" eb="69">
      <t>ヒツヨウセイ</t>
    </rPh>
    <rPh sb="70" eb="71">
      <t>ヒク</t>
    </rPh>
    <rPh sb="76" eb="79">
      <t>チホウサイ</t>
    </rPh>
    <rPh sb="80" eb="82">
      <t>カリイレ</t>
    </rPh>
    <rPh sb="89" eb="91">
      <t>ユウケイ</t>
    </rPh>
    <rPh sb="91" eb="93">
      <t>コテイ</t>
    </rPh>
    <rPh sb="93" eb="95">
      <t>シサン</t>
    </rPh>
    <rPh sb="95" eb="97">
      <t>ゲンカ</t>
    </rPh>
    <rPh sb="97" eb="99">
      <t>ショウキャク</t>
    </rPh>
    <phoneticPr fontId="6"/>
  </si>
  <si>
    <t>　最初の３０分が無料かつ、２４時間最大料金適用もないため、稼働率は非常に高い。元々が市民の利便性向上を目的に設置したため、目的は果たしていると考えれる。今後は有料利用者を広報活動等で増加させ、収入を多くしたいと考える。また、平成２６年４月～平成２８年３月の耐震工事期間中は収入なし。そのため⑪稼働率に関してＨ２７・２８年度は低くなっている。</t>
    <rPh sb="1" eb="3">
      <t>サイショ</t>
    </rPh>
    <rPh sb="6" eb="7">
      <t>フン</t>
    </rPh>
    <rPh sb="8" eb="10">
      <t>ムリョウ</t>
    </rPh>
    <rPh sb="15" eb="17">
      <t>ジカン</t>
    </rPh>
    <rPh sb="17" eb="19">
      <t>サイダイ</t>
    </rPh>
    <rPh sb="19" eb="21">
      <t>リョウキン</t>
    </rPh>
    <rPh sb="21" eb="23">
      <t>テキヨウ</t>
    </rPh>
    <rPh sb="29" eb="31">
      <t>カドウ</t>
    </rPh>
    <rPh sb="31" eb="32">
      <t>リツ</t>
    </rPh>
    <rPh sb="33" eb="35">
      <t>ヒジョウ</t>
    </rPh>
    <rPh sb="36" eb="37">
      <t>タカ</t>
    </rPh>
    <rPh sb="39" eb="41">
      <t>モトモト</t>
    </rPh>
    <rPh sb="42" eb="44">
      <t>シミン</t>
    </rPh>
    <rPh sb="45" eb="48">
      <t>リベンセイ</t>
    </rPh>
    <rPh sb="48" eb="50">
      <t>コウジョウ</t>
    </rPh>
    <rPh sb="51" eb="53">
      <t>モクテキ</t>
    </rPh>
    <rPh sb="54" eb="56">
      <t>セッチ</t>
    </rPh>
    <rPh sb="61" eb="63">
      <t>モクテキ</t>
    </rPh>
    <rPh sb="64" eb="65">
      <t>ハ</t>
    </rPh>
    <rPh sb="71" eb="72">
      <t>カンガ</t>
    </rPh>
    <rPh sb="76" eb="78">
      <t>コンゴ</t>
    </rPh>
    <rPh sb="79" eb="81">
      <t>ユウリョウ</t>
    </rPh>
    <rPh sb="81" eb="84">
      <t>リヨウシャ</t>
    </rPh>
    <rPh sb="85" eb="87">
      <t>コウホウ</t>
    </rPh>
    <rPh sb="87" eb="90">
      <t>カツドウトウ</t>
    </rPh>
    <rPh sb="91" eb="93">
      <t>ゾウカ</t>
    </rPh>
    <rPh sb="96" eb="98">
      <t>シュウニュウ</t>
    </rPh>
    <rPh sb="99" eb="100">
      <t>オオ</t>
    </rPh>
    <rPh sb="105" eb="106">
      <t>カンガ</t>
    </rPh>
    <rPh sb="146" eb="148">
      <t>カドウ</t>
    </rPh>
    <rPh sb="148" eb="149">
      <t>リツ</t>
    </rPh>
    <rPh sb="150" eb="151">
      <t>カン</t>
    </rPh>
    <rPh sb="159" eb="161">
      <t>ネンド</t>
    </rPh>
    <phoneticPr fontId="6"/>
  </si>
  <si>
    <t>　平成２６年４月～平成２８年３月の耐震工事期間中は収入なし。そのため①収益的収支比率④売上高ＧＤＰ比率及び⑤ＥＢＩＴＤＡについてはＨ２７・２８年度は低くなっている。　　　　　　　　　　　　　　　　　　　　　　　　　　　　　　　　　　　　　時間貸し駐車場であり、最初の３０分無料のため、駅利用客等の送迎に活用され、利用者の利便性は高いが、その反面収益については良好ではない。ただ、平成２９年度の利用料収入は微増ではあるが、近隣時間貸し駐車場の料金改定による上昇により、増加してきている。今後、長時間利用者に駅近の時間貸し駐車場として、ＰＲを行い、収益性の向上に努めていきたい。</t>
    <rPh sb="1" eb="3">
      <t>ヘイセイ</t>
    </rPh>
    <rPh sb="5" eb="6">
      <t>ネン</t>
    </rPh>
    <rPh sb="7" eb="8">
      <t>ガツ</t>
    </rPh>
    <rPh sb="9" eb="11">
      <t>ヘイセイ</t>
    </rPh>
    <rPh sb="13" eb="14">
      <t>ネン</t>
    </rPh>
    <rPh sb="15" eb="16">
      <t>ガツ</t>
    </rPh>
    <rPh sb="17" eb="19">
      <t>タイシン</t>
    </rPh>
    <rPh sb="19" eb="21">
      <t>コウジ</t>
    </rPh>
    <rPh sb="21" eb="23">
      <t>キカン</t>
    </rPh>
    <rPh sb="23" eb="24">
      <t>チュウ</t>
    </rPh>
    <rPh sb="25" eb="27">
      <t>シュウニュウ</t>
    </rPh>
    <rPh sb="35" eb="38">
      <t>シュウエキテキ</t>
    </rPh>
    <rPh sb="38" eb="40">
      <t>シュウシ</t>
    </rPh>
    <rPh sb="40" eb="42">
      <t>ヒリツ</t>
    </rPh>
    <rPh sb="43" eb="45">
      <t>ウリアゲ</t>
    </rPh>
    <rPh sb="45" eb="46">
      <t>ダカ</t>
    </rPh>
    <rPh sb="49" eb="51">
      <t>ヒリツ</t>
    </rPh>
    <rPh sb="51" eb="52">
      <t>オヨ</t>
    </rPh>
    <rPh sb="71" eb="73">
      <t>ネンド</t>
    </rPh>
    <rPh sb="74" eb="75">
      <t>ヒク</t>
    </rPh>
    <rPh sb="119" eb="121">
      <t>ジカン</t>
    </rPh>
    <rPh sb="121" eb="122">
      <t>ガ</t>
    </rPh>
    <rPh sb="123" eb="125">
      <t>チュウシャ</t>
    </rPh>
    <rPh sb="125" eb="126">
      <t>ジョウ</t>
    </rPh>
    <rPh sb="130" eb="132">
      <t>サイショ</t>
    </rPh>
    <rPh sb="135" eb="136">
      <t>フン</t>
    </rPh>
    <rPh sb="136" eb="138">
      <t>ムリョウ</t>
    </rPh>
    <rPh sb="142" eb="143">
      <t>エキ</t>
    </rPh>
    <rPh sb="143" eb="146">
      <t>リヨウキャク</t>
    </rPh>
    <rPh sb="146" eb="147">
      <t>トウ</t>
    </rPh>
    <rPh sb="148" eb="150">
      <t>ソウゲイ</t>
    </rPh>
    <rPh sb="151" eb="153">
      <t>カツヨウ</t>
    </rPh>
    <rPh sb="156" eb="159">
      <t>リヨウシャ</t>
    </rPh>
    <rPh sb="160" eb="163">
      <t>リベンセイ</t>
    </rPh>
    <rPh sb="164" eb="165">
      <t>タカ</t>
    </rPh>
    <rPh sb="170" eb="172">
      <t>ハンメン</t>
    </rPh>
    <rPh sb="172" eb="174">
      <t>シュウエキ</t>
    </rPh>
    <rPh sb="179" eb="181">
      <t>リョウコウ</t>
    </rPh>
    <rPh sb="189" eb="191">
      <t>ヘイセイ</t>
    </rPh>
    <rPh sb="193" eb="195">
      <t>ネンド</t>
    </rPh>
    <rPh sb="196" eb="199">
      <t>リヨウリョウ</t>
    </rPh>
    <rPh sb="199" eb="201">
      <t>シュウニュウ</t>
    </rPh>
    <rPh sb="202" eb="204">
      <t>ビゾウ</t>
    </rPh>
    <rPh sb="210" eb="212">
      <t>キンリン</t>
    </rPh>
    <rPh sb="212" eb="214">
      <t>ジカン</t>
    </rPh>
    <rPh sb="214" eb="215">
      <t>カ</t>
    </rPh>
    <rPh sb="216" eb="218">
      <t>チュウシャ</t>
    </rPh>
    <rPh sb="218" eb="219">
      <t>ジョウ</t>
    </rPh>
    <rPh sb="220" eb="222">
      <t>リョウキン</t>
    </rPh>
    <rPh sb="222" eb="224">
      <t>カイテイ</t>
    </rPh>
    <rPh sb="227" eb="229">
      <t>ジョウショウ</t>
    </rPh>
    <rPh sb="233" eb="235">
      <t>ゾウカ</t>
    </rPh>
    <rPh sb="242" eb="244">
      <t>コンゴ</t>
    </rPh>
    <rPh sb="245" eb="248">
      <t>チョウジカン</t>
    </rPh>
    <rPh sb="248" eb="251">
      <t>リヨウシャ</t>
    </rPh>
    <rPh sb="252" eb="253">
      <t>エキ</t>
    </rPh>
    <rPh sb="253" eb="254">
      <t>チカ</t>
    </rPh>
    <rPh sb="255" eb="257">
      <t>ジカン</t>
    </rPh>
    <rPh sb="257" eb="258">
      <t>ガ</t>
    </rPh>
    <rPh sb="259" eb="261">
      <t>チュウシャ</t>
    </rPh>
    <rPh sb="261" eb="262">
      <t>ジョウ</t>
    </rPh>
    <rPh sb="269" eb="270">
      <t>オコナ</t>
    </rPh>
    <rPh sb="272" eb="275">
      <t>シュウエキセイ</t>
    </rPh>
    <rPh sb="276" eb="278">
      <t>コウジョウ</t>
    </rPh>
    <rPh sb="279" eb="280">
      <t>ツト</t>
    </rPh>
    <phoneticPr fontId="6"/>
  </si>
  <si>
    <t>非設置</t>
    <rPh sb="0" eb="1">
      <t>ヒ</t>
    </rPh>
    <rPh sb="1" eb="3">
      <t>セッチ</t>
    </rPh>
    <phoneticPr fontId="6"/>
  </si>
  <si>
    <t>　元々が市民の利便性向上のために開設され、一般会計で運営されていた時間貸し駐車場のため、大幅な収益性向上は難しいが、利用客は多く、市の施設として欠かせない。駅からも近く、ショッピングセンターも隣接していることを周知し、有料利用者の増加に努めたい。なお、経営戦略を策定するかは、公営企業会計を廃止して、一般会計に移行することも含めて検討中である。</t>
    <rPh sb="1" eb="3">
      <t>モトモト</t>
    </rPh>
    <rPh sb="4" eb="6">
      <t>シミン</t>
    </rPh>
    <rPh sb="7" eb="10">
      <t>リベンセイ</t>
    </rPh>
    <rPh sb="10" eb="12">
      <t>コウジョウ</t>
    </rPh>
    <rPh sb="16" eb="18">
      <t>カイセツ</t>
    </rPh>
    <rPh sb="21" eb="23">
      <t>イッパン</t>
    </rPh>
    <rPh sb="23" eb="25">
      <t>カイケイ</t>
    </rPh>
    <rPh sb="26" eb="28">
      <t>ウンエイ</t>
    </rPh>
    <rPh sb="33" eb="35">
      <t>ジカン</t>
    </rPh>
    <rPh sb="35" eb="36">
      <t>ガ</t>
    </rPh>
    <rPh sb="37" eb="39">
      <t>チュウシャ</t>
    </rPh>
    <rPh sb="39" eb="40">
      <t>ジョウ</t>
    </rPh>
    <rPh sb="44" eb="46">
      <t>オオハバ</t>
    </rPh>
    <rPh sb="47" eb="49">
      <t>シュウエキ</t>
    </rPh>
    <rPh sb="49" eb="50">
      <t>セイ</t>
    </rPh>
    <rPh sb="50" eb="52">
      <t>コウジョウ</t>
    </rPh>
    <rPh sb="53" eb="54">
      <t>ムズカ</t>
    </rPh>
    <rPh sb="58" eb="61">
      <t>リヨウキャク</t>
    </rPh>
    <rPh sb="62" eb="63">
      <t>オオ</t>
    </rPh>
    <rPh sb="65" eb="66">
      <t>シ</t>
    </rPh>
    <rPh sb="67" eb="69">
      <t>シセツ</t>
    </rPh>
    <rPh sb="72" eb="73">
      <t>カ</t>
    </rPh>
    <rPh sb="78" eb="79">
      <t>エキ</t>
    </rPh>
    <rPh sb="82" eb="83">
      <t>チカ</t>
    </rPh>
    <rPh sb="96" eb="98">
      <t>リンセツ</t>
    </rPh>
    <rPh sb="105" eb="107">
      <t>シュウチ</t>
    </rPh>
    <rPh sb="109" eb="111">
      <t>ユウリョウ</t>
    </rPh>
    <rPh sb="111" eb="114">
      <t>リヨウシャ</t>
    </rPh>
    <rPh sb="115" eb="117">
      <t>ゾウカ</t>
    </rPh>
    <rPh sb="118" eb="119">
      <t>ツト</t>
    </rPh>
    <rPh sb="126" eb="128">
      <t>ケイエイ</t>
    </rPh>
    <rPh sb="128" eb="130">
      <t>センリャク</t>
    </rPh>
    <rPh sb="131" eb="133">
      <t>サクテイ</t>
    </rPh>
    <rPh sb="138" eb="140">
      <t>コウエイ</t>
    </rPh>
    <rPh sb="140" eb="142">
      <t>キギョウ</t>
    </rPh>
    <rPh sb="142" eb="144">
      <t>カイケイ</t>
    </rPh>
    <rPh sb="145" eb="147">
      <t>ハイシ</t>
    </rPh>
    <rPh sb="150" eb="152">
      <t>イッパン</t>
    </rPh>
    <rPh sb="152" eb="154">
      <t>カイケイ</t>
    </rPh>
    <rPh sb="155" eb="157">
      <t>イコウ</t>
    </rPh>
    <rPh sb="162" eb="163">
      <t>フク</t>
    </rPh>
    <rPh sb="165" eb="168">
      <t>ケントウチュウ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</si>
</sst>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287</c:v>
                </c:pt>
                <c:pt idx="1">
                  <c:v>276.3</c:v>
                </c:pt>
                <c:pt idx="2">
                  <c:v>0</c:v>
                </c:pt>
                <c:pt idx="3">
                  <c:v>80.7</c:v>
                </c:pt>
                <c:pt idx="4">
                  <c:v>132.69999999999999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5075072"/>
        <c:axId val="850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5075072"/>
        <c:axId val="85076992"/>
      </c:lineChart>
      <c:dateAx>
        <c:axId val="85075072"/>
        <c:scaling>
          <c:orientation val="minMax"/>
        </c:scaling>
        <c:delete val="1"/>
        <c:axPos val="b"/>
        <c:numFmt formatCode="ge" sourceLinked="1"/>
        <c:majorTickMark val="none"/>
        <c:minorTickMark val="none"/>
        <c:tickLblPos val="none"/>
        <c:crossAx val="85076992"/>
        <c:crosses val="autoZero"/>
        <c:auto val="1"/>
        <c:lblOffset val="100"/>
        <c:baseTimeUnit val="years"/>
      </c:dateAx>
      <c:valAx>
        <c:axId val="850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0829952"/>
        <c:axId val="908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0829952"/>
        <c:axId val="90831872"/>
      </c:lineChart>
      <c:dateAx>
        <c:axId val="90829952"/>
        <c:scaling>
          <c:orientation val="minMax"/>
        </c:scaling>
        <c:delete val="1"/>
        <c:axPos val="b"/>
        <c:numFmt formatCode="ge" sourceLinked="1"/>
        <c:majorTickMark val="none"/>
        <c:minorTickMark val="none"/>
        <c:tickLblPos val="none"/>
        <c:crossAx val="90831872"/>
        <c:crosses val="autoZero"/>
        <c:auto val="1"/>
        <c:lblOffset val="100"/>
        <c:baseTimeUnit val="years"/>
      </c:dateAx>
      <c:valAx>
        <c:axId val="9083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2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136768"/>
        <c:axId val="91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136768"/>
        <c:axId val="91138688"/>
      </c:lineChart>
      <c:dateAx>
        <c:axId val="91136768"/>
        <c:scaling>
          <c:orientation val="minMax"/>
        </c:scaling>
        <c:delete val="1"/>
        <c:axPos val="b"/>
        <c:numFmt formatCode="ge" sourceLinked="1"/>
        <c:majorTickMark val="none"/>
        <c:minorTickMark val="none"/>
        <c:tickLblPos val="none"/>
        <c:crossAx val="91138688"/>
        <c:crosses val="autoZero"/>
        <c:auto val="1"/>
        <c:lblOffset val="100"/>
        <c:baseTimeUnit val="years"/>
      </c:dateAx>
      <c:valAx>
        <c:axId val="9113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3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445376"/>
        <c:axId val="95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445376"/>
        <c:axId val="95447296"/>
      </c:lineChart>
      <c:dateAx>
        <c:axId val="95445376"/>
        <c:scaling>
          <c:orientation val="minMax"/>
        </c:scaling>
        <c:delete val="1"/>
        <c:axPos val="b"/>
        <c:numFmt formatCode="ge" sourceLinked="1"/>
        <c:majorTickMark val="none"/>
        <c:minorTickMark val="none"/>
        <c:tickLblPos val="none"/>
        <c:crossAx val="95447296"/>
        <c:crosses val="autoZero"/>
        <c:auto val="1"/>
        <c:lblOffset val="100"/>
        <c:baseTimeUnit val="years"/>
      </c:dateAx>
      <c:valAx>
        <c:axId val="9544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4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5479296"/>
        <c:axId val="954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5479296"/>
        <c:axId val="95481216"/>
      </c:lineChart>
      <c:dateAx>
        <c:axId val="95479296"/>
        <c:scaling>
          <c:orientation val="minMax"/>
        </c:scaling>
        <c:delete val="1"/>
        <c:axPos val="b"/>
        <c:numFmt formatCode="ge" sourceLinked="1"/>
        <c:majorTickMark val="none"/>
        <c:minorTickMark val="none"/>
        <c:tickLblPos val="none"/>
        <c:crossAx val="95481216"/>
        <c:crosses val="autoZero"/>
        <c:auto val="1"/>
        <c:lblOffset val="100"/>
        <c:baseTimeUnit val="years"/>
      </c:dateAx>
      <c:valAx>
        <c:axId val="954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#N/A</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6789632"/>
        <c:axId val="96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6789632"/>
        <c:axId val="96791552"/>
      </c:lineChart>
      <c:dateAx>
        <c:axId val="96789632"/>
        <c:scaling>
          <c:orientation val="minMax"/>
        </c:scaling>
        <c:delete val="1"/>
        <c:axPos val="b"/>
        <c:numFmt formatCode="ge" sourceLinked="1"/>
        <c:majorTickMark val="none"/>
        <c:minorTickMark val="none"/>
        <c:tickLblPos val="none"/>
        <c:crossAx val="96791552"/>
        <c:crosses val="autoZero"/>
        <c:auto val="1"/>
        <c:lblOffset val="100"/>
        <c:baseTimeUnit val="years"/>
      </c:dateAx>
      <c:valAx>
        <c:axId val="9679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78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1704.8</c:v>
                </c:pt>
                <c:pt idx="1">
                  <c:v>1700</c:v>
                </c:pt>
                <c:pt idx="2">
                  <c:v>0</c:v>
                </c:pt>
                <c:pt idx="3">
                  <c:v>40</c:v>
                </c:pt>
                <c:pt idx="4">
                  <c:v>805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6820224"/>
        <c:axId val="96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6820224"/>
        <c:axId val="96826496"/>
      </c:lineChart>
      <c:dateAx>
        <c:axId val="96820224"/>
        <c:scaling>
          <c:orientation val="minMax"/>
        </c:scaling>
        <c:delete val="1"/>
        <c:axPos val="b"/>
        <c:numFmt formatCode="ge" sourceLinked="1"/>
        <c:majorTickMark val="none"/>
        <c:minorTickMark val="none"/>
        <c:tickLblPos val="none"/>
        <c:crossAx val="96826496"/>
        <c:crosses val="autoZero"/>
        <c:auto val="1"/>
        <c:lblOffset val="100"/>
        <c:baseTimeUnit val="years"/>
      </c:dateAx>
      <c:valAx>
        <c:axId val="9682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2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65.2</c:v>
                </c:pt>
                <c:pt idx="1">
                  <c:v>63.8</c:v>
                </c:pt>
                <c:pt idx="2">
                  <c:v>0</c:v>
                </c:pt>
                <c:pt idx="3">
                  <c:v>-23.9</c:v>
                </c:pt>
                <c:pt idx="4">
                  <c:v>24.7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6881280"/>
        <c:axId val="968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6881280"/>
        <c:axId val="96891648"/>
      </c:lineChart>
      <c:dateAx>
        <c:axId val="96881280"/>
        <c:scaling>
          <c:orientation val="minMax"/>
        </c:scaling>
        <c:delete val="1"/>
        <c:axPos val="b"/>
        <c:numFmt formatCode="ge" sourceLinked="1"/>
        <c:majorTickMark val="none"/>
        <c:minorTickMark val="none"/>
        <c:tickLblPos val="none"/>
        <c:crossAx val="96891648"/>
        <c:crosses val="autoZero"/>
        <c:auto val="1"/>
        <c:lblOffset val="100"/>
        <c:baseTimeUnit val="years"/>
      </c:dateAx>
      <c:valAx>
        <c:axId val="968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8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3448</c:v>
                </c:pt>
                <c:pt idx="1">
                  <c:v>3342</c:v>
                </c:pt>
                <c:pt idx="2">
                  <c:v>-93</c:v>
                </c:pt>
                <c:pt idx="3">
                  <c:v>-33</c:v>
                </c:pt>
                <c:pt idx="4">
                  <c:v>639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6925568"/>
        <c:axId val="96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6925568"/>
        <c:axId val="96993280"/>
      </c:lineChart>
      <c:dateAx>
        <c:axId val="96925568"/>
        <c:scaling>
          <c:orientation val="minMax"/>
        </c:scaling>
        <c:delete val="1"/>
        <c:axPos val="b"/>
        <c:numFmt formatCode="ge" sourceLinked="1"/>
        <c:majorTickMark val="none"/>
        <c:minorTickMark val="none"/>
        <c:tickLblPos val="none"/>
        <c:crossAx val="96993280"/>
        <c:crosses val="autoZero"/>
        <c:auto val="1"/>
        <c:lblOffset val="100"/>
        <c:baseTimeUnit val="years"/>
      </c:dateAx>
      <c:valAx>
        <c:axId val="9699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92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愛知県豊明市　前後駅前市営駐車場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768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287</v>
      </c>
      <c r="V31" s="117"/>
      <c r="W31" s="117"/>
      <c r="X31" s="117"/>
      <c r="Y31" s="117"/>
      <c r="Z31" s="117"/>
      <c r="AA31" s="117"/>
      <c r="AB31" s="117"/>
      <c r="AC31" s="117"/>
      <c r="AD31" s="117"/>
      <c r="AE31" s="117"/>
      <c r="AF31" s="117"/>
      <c r="AG31" s="117"/>
      <c r="AH31" s="117"/>
      <c r="AI31" s="117"/>
      <c r="AJ31" s="117"/>
      <c r="AK31" s="117"/>
      <c r="AL31" s="117"/>
      <c r="AM31" s="117"/>
      <c r="AN31" s="117">
        <f>データ!Z7</f>
        <v>276.3</v>
      </c>
      <c r="AO31" s="117"/>
      <c r="AP31" s="117"/>
      <c r="AQ31" s="117"/>
      <c r="AR31" s="117"/>
      <c r="AS31" s="117"/>
      <c r="AT31" s="117"/>
      <c r="AU31" s="117"/>
      <c r="AV31" s="117"/>
      <c r="AW31" s="117"/>
      <c r="AX31" s="117"/>
      <c r="AY31" s="117"/>
      <c r="AZ31" s="117"/>
      <c r="BA31" s="117"/>
      <c r="BB31" s="117"/>
      <c r="BC31" s="117"/>
      <c r="BD31" s="117"/>
      <c r="BE31" s="117"/>
      <c r="BF31" s="117"/>
      <c r="BG31" s="117">
        <f>データ!AA7</f>
        <v>0</v>
      </c>
      <c r="BH31" s="117"/>
      <c r="BI31" s="117"/>
      <c r="BJ31" s="117"/>
      <c r="BK31" s="117"/>
      <c r="BL31" s="117"/>
      <c r="BM31" s="117"/>
      <c r="BN31" s="117"/>
      <c r="BO31" s="117"/>
      <c r="BP31" s="117"/>
      <c r="BQ31" s="117"/>
      <c r="BR31" s="117"/>
      <c r="BS31" s="117"/>
      <c r="BT31" s="117"/>
      <c r="BU31" s="117"/>
      <c r="BV31" s="117"/>
      <c r="BW31" s="117"/>
      <c r="BX31" s="117"/>
      <c r="BY31" s="117"/>
      <c r="BZ31" s="117">
        <f>データ!AB7</f>
        <v>80.7</v>
      </c>
      <c r="CA31" s="117"/>
      <c r="CB31" s="117"/>
      <c r="CC31" s="117"/>
      <c r="CD31" s="117"/>
      <c r="CE31" s="117"/>
      <c r="CF31" s="117"/>
      <c r="CG31" s="117"/>
      <c r="CH31" s="117"/>
      <c r="CI31" s="117"/>
      <c r="CJ31" s="117"/>
      <c r="CK31" s="117"/>
      <c r="CL31" s="117"/>
      <c r="CM31" s="117"/>
      <c r="CN31" s="117"/>
      <c r="CO31" s="117"/>
      <c r="CP31" s="117"/>
      <c r="CQ31" s="117"/>
      <c r="CR31" s="117"/>
      <c r="CS31" s="117">
        <f>データ!AC7</f>
        <v>132.69999999999999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1704.8</v>
      </c>
      <c r="JD31" s="119"/>
      <c r="JE31" s="119"/>
      <c r="JF31" s="119"/>
      <c r="JG31" s="119"/>
      <c r="JH31" s="119"/>
      <c r="JI31" s="119"/>
      <c r="JJ31" s="119"/>
      <c r="JK31" s="119"/>
      <c r="JL31" s="119"/>
      <c r="JM31" s="119"/>
      <c r="JN31" s="119"/>
      <c r="JO31" s="119"/>
      <c r="JP31" s="119"/>
      <c r="JQ31" s="119"/>
      <c r="JR31" s="119"/>
      <c r="JS31" s="119"/>
      <c r="JT31" s="119"/>
      <c r="JU31" s="120"/>
      <c r="JV31" s="118">
        <f>データ!DL7</f>
        <v>1700</v>
      </c>
      <c r="JW31" s="119"/>
      <c r="JX31" s="119"/>
      <c r="JY31" s="119"/>
      <c r="JZ31" s="119"/>
      <c r="KA31" s="119"/>
      <c r="KB31" s="119"/>
      <c r="KC31" s="119"/>
      <c r="KD31" s="119"/>
      <c r="KE31" s="119"/>
      <c r="KF31" s="119"/>
      <c r="KG31" s="119"/>
      <c r="KH31" s="119"/>
      <c r="KI31" s="119"/>
      <c r="KJ31" s="119"/>
      <c r="KK31" s="119"/>
      <c r="KL31" s="119"/>
      <c r="KM31" s="119"/>
      <c r="KN31" s="120"/>
      <c r="KO31" s="118">
        <f>データ!DM7</f>
        <v>0</v>
      </c>
      <c r="KP31" s="119"/>
      <c r="KQ31" s="119"/>
      <c r="KR31" s="119"/>
      <c r="KS31" s="119"/>
      <c r="KT31" s="119"/>
      <c r="KU31" s="119"/>
      <c r="KV31" s="119"/>
      <c r="KW31" s="119"/>
      <c r="KX31" s="119"/>
      <c r="KY31" s="119"/>
      <c r="KZ31" s="119"/>
      <c r="LA31" s="119"/>
      <c r="LB31" s="119"/>
      <c r="LC31" s="119"/>
      <c r="LD31" s="119"/>
      <c r="LE31" s="119"/>
      <c r="LF31" s="119"/>
      <c r="LG31" s="120"/>
      <c r="LH31" s="118">
        <f>データ!DN7</f>
        <v>40</v>
      </c>
      <c r="LI31" s="119"/>
      <c r="LJ31" s="119"/>
      <c r="LK31" s="119"/>
      <c r="LL31" s="119"/>
      <c r="LM31" s="119"/>
      <c r="LN31" s="119"/>
      <c r="LO31" s="119"/>
      <c r="LP31" s="119"/>
      <c r="LQ31" s="119"/>
      <c r="LR31" s="119"/>
      <c r="LS31" s="119"/>
      <c r="LT31" s="119"/>
      <c r="LU31" s="119"/>
      <c r="LV31" s="119"/>
      <c r="LW31" s="119"/>
      <c r="LX31" s="119"/>
      <c r="LY31" s="119"/>
      <c r="LZ31" s="120"/>
      <c r="MA31" s="118">
        <f>データ!DO7</f>
        <v>805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65.2</v>
      </c>
      <c r="EM52" s="117"/>
      <c r="EN52" s="117"/>
      <c r="EO52" s="117"/>
      <c r="EP52" s="117"/>
      <c r="EQ52" s="117"/>
      <c r="ER52" s="117"/>
      <c r="ES52" s="117"/>
      <c r="ET52" s="117"/>
      <c r="EU52" s="117"/>
      <c r="EV52" s="117"/>
      <c r="EW52" s="117"/>
      <c r="EX52" s="117"/>
      <c r="EY52" s="117"/>
      <c r="EZ52" s="117"/>
      <c r="FA52" s="117"/>
      <c r="FB52" s="117"/>
      <c r="FC52" s="117"/>
      <c r="FD52" s="117"/>
      <c r="FE52" s="117">
        <f>データ!BG7</f>
        <v>63.8</v>
      </c>
      <c r="FF52" s="117"/>
      <c r="FG52" s="117"/>
      <c r="FH52" s="117"/>
      <c r="FI52" s="117"/>
      <c r="FJ52" s="117"/>
      <c r="FK52" s="117"/>
      <c r="FL52" s="117"/>
      <c r="FM52" s="117"/>
      <c r="FN52" s="117"/>
      <c r="FO52" s="117"/>
      <c r="FP52" s="117"/>
      <c r="FQ52" s="117"/>
      <c r="FR52" s="117"/>
      <c r="FS52" s="117"/>
      <c r="FT52" s="117"/>
      <c r="FU52" s="117"/>
      <c r="FV52" s="117"/>
      <c r="FW52" s="117"/>
      <c r="FX52" s="117">
        <f>データ!BH7</f>
        <v>0</v>
      </c>
      <c r="FY52" s="117"/>
      <c r="FZ52" s="117"/>
      <c r="GA52" s="117"/>
      <c r="GB52" s="117"/>
      <c r="GC52" s="117"/>
      <c r="GD52" s="117"/>
      <c r="GE52" s="117"/>
      <c r="GF52" s="117"/>
      <c r="GG52" s="117"/>
      <c r="GH52" s="117"/>
      <c r="GI52" s="117"/>
      <c r="GJ52" s="117"/>
      <c r="GK52" s="117"/>
      <c r="GL52" s="117"/>
      <c r="GM52" s="117"/>
      <c r="GN52" s="117"/>
      <c r="GO52" s="117"/>
      <c r="GP52" s="117"/>
      <c r="GQ52" s="117">
        <f>データ!BI7</f>
        <v>-23.9</v>
      </c>
      <c r="GR52" s="117"/>
      <c r="GS52" s="117"/>
      <c r="GT52" s="117"/>
      <c r="GU52" s="117"/>
      <c r="GV52" s="117"/>
      <c r="GW52" s="117"/>
      <c r="GX52" s="117"/>
      <c r="GY52" s="117"/>
      <c r="GZ52" s="117"/>
      <c r="HA52" s="117"/>
      <c r="HB52" s="117"/>
      <c r="HC52" s="117"/>
      <c r="HD52" s="117"/>
      <c r="HE52" s="117"/>
      <c r="HF52" s="117"/>
      <c r="HG52" s="117"/>
      <c r="HH52" s="117"/>
      <c r="HI52" s="117"/>
      <c r="HJ52" s="117">
        <f>データ!BJ7</f>
        <v>24.7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3448</v>
      </c>
      <c r="JD52" s="125"/>
      <c r="JE52" s="125"/>
      <c r="JF52" s="125"/>
      <c r="JG52" s="125"/>
      <c r="JH52" s="125"/>
      <c r="JI52" s="125"/>
      <c r="JJ52" s="125"/>
      <c r="JK52" s="125"/>
      <c r="JL52" s="125"/>
      <c r="JM52" s="125"/>
      <c r="JN52" s="125"/>
      <c r="JO52" s="125"/>
      <c r="JP52" s="125"/>
      <c r="JQ52" s="125"/>
      <c r="JR52" s="125"/>
      <c r="JS52" s="125"/>
      <c r="JT52" s="125"/>
      <c r="JU52" s="125"/>
      <c r="JV52" s="125">
        <f>データ!BR7</f>
        <v>3342</v>
      </c>
      <c r="JW52" s="125"/>
      <c r="JX52" s="125"/>
      <c r="JY52" s="125"/>
      <c r="JZ52" s="125"/>
      <c r="KA52" s="125"/>
      <c r="KB52" s="125"/>
      <c r="KC52" s="125"/>
      <c r="KD52" s="125"/>
      <c r="KE52" s="125"/>
      <c r="KF52" s="125"/>
      <c r="KG52" s="125"/>
      <c r="KH52" s="125"/>
      <c r="KI52" s="125"/>
      <c r="KJ52" s="125"/>
      <c r="KK52" s="125"/>
      <c r="KL52" s="125"/>
      <c r="KM52" s="125"/>
      <c r="KN52" s="125"/>
      <c r="KO52" s="125">
        <f>データ!BS7</f>
        <v>-93</v>
      </c>
      <c r="KP52" s="125"/>
      <c r="KQ52" s="125"/>
      <c r="KR52" s="125"/>
      <c r="KS52" s="125"/>
      <c r="KT52" s="125"/>
      <c r="KU52" s="125"/>
      <c r="KV52" s="125"/>
      <c r="KW52" s="125"/>
      <c r="KX52" s="125"/>
      <c r="KY52" s="125"/>
      <c r="KZ52" s="125"/>
      <c r="LA52" s="125"/>
      <c r="LB52" s="125"/>
      <c r="LC52" s="125"/>
      <c r="LD52" s="125"/>
      <c r="LE52" s="125"/>
      <c r="LF52" s="125"/>
      <c r="LG52" s="125"/>
      <c r="LH52" s="125">
        <f>データ!BT7</f>
        <v>-33</v>
      </c>
      <c r="LI52" s="125"/>
      <c r="LJ52" s="125"/>
      <c r="LK52" s="125"/>
      <c r="LL52" s="125"/>
      <c r="LM52" s="125"/>
      <c r="LN52" s="125"/>
      <c r="LO52" s="125"/>
      <c r="LP52" s="125"/>
      <c r="LQ52" s="125"/>
      <c r="LR52" s="125"/>
      <c r="LS52" s="125"/>
      <c r="LT52" s="125"/>
      <c r="LU52" s="125"/>
      <c r="LV52" s="125"/>
      <c r="LW52" s="125"/>
      <c r="LX52" s="125"/>
      <c r="LY52" s="125"/>
      <c r="LZ52" s="125"/>
      <c r="MA52" s="125">
        <f>データ!BU7</f>
        <v>639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41493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232297</v>
      </c>
      <c r="D6" s="61">
        <f t="shared" si="1"/>
        <v>47</v>
      </c>
      <c r="E6" s="61">
        <f t="shared" si="1"/>
        <v>14</v>
      </c>
      <c r="F6" s="61">
        <f t="shared" si="1"/>
        <v>0</v>
      </c>
      <c r="G6" s="61">
        <f t="shared" si="1"/>
        <v>1</v>
      </c>
      <c r="H6" s="61" t="str">
        <f>SUBSTITUTE(H8,"　","")</f>
        <v>愛知県豊明市</v>
      </c>
      <c r="I6" s="61" t="str">
        <f t="shared" si="1"/>
        <v>前後駅前市営駐車場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18</v>
      </c>
      <c r="S6" s="63" t="str">
        <f t="shared" si="1"/>
        <v>駅</v>
      </c>
      <c r="T6" s="63" t="str">
        <f t="shared" si="1"/>
        <v>無</v>
      </c>
      <c r="U6" s="64">
        <f t="shared" si="1"/>
        <v>768</v>
      </c>
      <c r="V6" s="64">
        <f t="shared" si="1"/>
        <v>20</v>
      </c>
      <c r="W6" s="64">
        <f t="shared" si="1"/>
        <v>200</v>
      </c>
      <c r="X6" s="63" t="str">
        <f t="shared" si="1"/>
        <v>導入なし</v>
      </c>
      <c r="Y6" s="65">
        <f>IF(Y8="-",NA(),Y8)</f>
        <v>287</v>
      </c>
      <c r="Z6" s="65">
        <f t="shared" ref="Z6:AH6" si="2">IF(Z8="-",NA(),Z8)</f>
        <v>276.3</v>
      </c>
      <c r="AA6" s="65">
        <f t="shared" si="2"/>
        <v>0</v>
      </c>
      <c r="AB6" s="65">
        <f t="shared" si="2"/>
        <v>80.7</v>
      </c>
      <c r="AC6" s="65">
        <f t="shared" si="2"/>
        <v>132.69999999999999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t="e">
        <f t="shared" si="4"/>
        <v>#N/A</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65.2</v>
      </c>
      <c r="BG6" s="65">
        <f t="shared" ref="BG6:BO6" si="5">IF(BG8="-",NA(),BG8)</f>
        <v>63.8</v>
      </c>
      <c r="BH6" s="65">
        <f t="shared" si="5"/>
        <v>0</v>
      </c>
      <c r="BI6" s="65">
        <f t="shared" si="5"/>
        <v>-23.9</v>
      </c>
      <c r="BJ6" s="65">
        <f t="shared" si="5"/>
        <v>24.7</v>
      </c>
      <c r="BK6" s="65">
        <f t="shared" si="5"/>
        <v>51.9</v>
      </c>
      <c r="BL6" s="65">
        <f t="shared" si="5"/>
        <v>59.2</v>
      </c>
      <c r="BM6" s="65">
        <f t="shared" si="5"/>
        <v>64.5</v>
      </c>
      <c r="BN6" s="65">
        <f t="shared" si="5"/>
        <v>60</v>
      </c>
      <c r="BO6" s="65">
        <f t="shared" si="5"/>
        <v>52.8</v>
      </c>
      <c r="BP6" s="62" t="str">
        <f>IF(BP8="-","",IF(BP8="-","【-】","【"&amp;SUBSTITUTE(TEXT(BP8,"#,##0.0"),"-","△")&amp;"】"))</f>
        <v>【45.2】</v>
      </c>
      <c r="BQ6" s="66">
        <f>IF(BQ8="-",NA(),BQ8)</f>
        <v>3448</v>
      </c>
      <c r="BR6" s="66">
        <f t="shared" ref="BR6:BZ6" si="6">IF(BR8="-",NA(),BR8)</f>
        <v>3342</v>
      </c>
      <c r="BS6" s="66">
        <f t="shared" si="6"/>
        <v>-93</v>
      </c>
      <c r="BT6" s="66">
        <f t="shared" si="6"/>
        <v>-33</v>
      </c>
      <c r="BU6" s="66">
        <f t="shared" si="6"/>
        <v>639</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41493</v>
      </c>
      <c r="CN6" s="64">
        <f t="shared" si="7"/>
        <v>500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1704.8</v>
      </c>
      <c r="DL6" s="65">
        <f t="shared" ref="DL6:DT6" si="9">IF(DL8="-",NA(),DL8)</f>
        <v>1700</v>
      </c>
      <c r="DM6" s="65">
        <f t="shared" si="9"/>
        <v>0</v>
      </c>
      <c r="DN6" s="65">
        <f t="shared" si="9"/>
        <v>40</v>
      </c>
      <c r="DO6" s="65">
        <f t="shared" si="9"/>
        <v>805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232297</v>
      </c>
      <c r="D7" s="61">
        <f t="shared" si="10"/>
        <v>47</v>
      </c>
      <c r="E7" s="61">
        <f t="shared" si="10"/>
        <v>14</v>
      </c>
      <c r="F7" s="61">
        <f t="shared" si="10"/>
        <v>0</v>
      </c>
      <c r="G7" s="61">
        <f t="shared" si="10"/>
        <v>1</v>
      </c>
      <c r="H7" s="61" t="str">
        <f t="shared" si="10"/>
        <v>愛知県　豊明市</v>
      </c>
      <c r="I7" s="61" t="str">
        <f t="shared" si="10"/>
        <v>前後駅前市営駐車場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18</v>
      </c>
      <c r="S7" s="63" t="str">
        <f t="shared" si="10"/>
        <v>駅</v>
      </c>
      <c r="T7" s="63" t="str">
        <f t="shared" si="10"/>
        <v>無</v>
      </c>
      <c r="U7" s="64">
        <f t="shared" si="10"/>
        <v>768</v>
      </c>
      <c r="V7" s="64">
        <f t="shared" si="10"/>
        <v>20</v>
      </c>
      <c r="W7" s="64">
        <f t="shared" si="10"/>
        <v>200</v>
      </c>
      <c r="X7" s="63" t="str">
        <f t="shared" si="10"/>
        <v>導入なし</v>
      </c>
      <c r="Y7" s="65">
        <f>Y8</f>
        <v>287</v>
      </c>
      <c r="Z7" s="65">
        <f t="shared" ref="Z7:AH7" si="11">Z8</f>
        <v>276.3</v>
      </c>
      <c r="AA7" s="65">
        <f t="shared" si="11"/>
        <v>0</v>
      </c>
      <c r="AB7" s="65">
        <f t="shared" si="11"/>
        <v>80.7</v>
      </c>
      <c r="AC7" s="65">
        <f t="shared" si="11"/>
        <v>132.69999999999999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t="str">
        <f t="shared" si="13"/>
        <v>-</v>
      </c>
      <c r="AX7" s="66">
        <f t="shared" si="13"/>
        <v>0</v>
      </c>
      <c r="AY7" s="66">
        <f t="shared" si="13"/>
        <v>0</v>
      </c>
      <c r="AZ7" s="66">
        <f t="shared" si="13"/>
        <v>105</v>
      </c>
      <c r="BA7" s="66">
        <f t="shared" si="13"/>
        <v>61</v>
      </c>
      <c r="BB7" s="66">
        <f t="shared" si="13"/>
        <v>40</v>
      </c>
      <c r="BC7" s="66">
        <f t="shared" si="13"/>
        <v>27</v>
      </c>
      <c r="BD7" s="66">
        <f t="shared" si="13"/>
        <v>29</v>
      </c>
      <c r="BE7" s="64"/>
      <c r="BF7" s="65">
        <f>BF8</f>
        <v>65.2</v>
      </c>
      <c r="BG7" s="65">
        <f t="shared" ref="BG7:BO7" si="14">BG8</f>
        <v>63.8</v>
      </c>
      <c r="BH7" s="65">
        <f t="shared" si="14"/>
        <v>0</v>
      </c>
      <c r="BI7" s="65">
        <f t="shared" si="14"/>
        <v>-23.9</v>
      </c>
      <c r="BJ7" s="65">
        <f t="shared" si="14"/>
        <v>24.7</v>
      </c>
      <c r="BK7" s="65">
        <f t="shared" si="14"/>
        <v>51.9</v>
      </c>
      <c r="BL7" s="65">
        <f t="shared" si="14"/>
        <v>59.2</v>
      </c>
      <c r="BM7" s="65">
        <f t="shared" si="14"/>
        <v>64.5</v>
      </c>
      <c r="BN7" s="65">
        <f t="shared" si="14"/>
        <v>60</v>
      </c>
      <c r="BO7" s="65">
        <f t="shared" si="14"/>
        <v>52.8</v>
      </c>
      <c r="BP7" s="62"/>
      <c r="BQ7" s="66">
        <f>BQ8</f>
        <v>3448</v>
      </c>
      <c r="BR7" s="66">
        <f t="shared" ref="BR7:BZ7" si="15">BR8</f>
        <v>3342</v>
      </c>
      <c r="BS7" s="66">
        <f t="shared" si="15"/>
        <v>-93</v>
      </c>
      <c r="BT7" s="66">
        <f t="shared" si="15"/>
        <v>-33</v>
      </c>
      <c r="BU7" s="66">
        <f t="shared" si="15"/>
        <v>639</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41493</v>
      </c>
      <c r="CN7" s="64">
        <f>CN8</f>
        <v>500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1704.8</v>
      </c>
      <c r="DL7" s="65">
        <f t="shared" ref="DL7:DT7" si="17">DL8</f>
        <v>1700</v>
      </c>
      <c r="DM7" s="65">
        <f t="shared" si="17"/>
        <v>0</v>
      </c>
      <c r="DN7" s="65">
        <f t="shared" si="17"/>
        <v>40</v>
      </c>
      <c r="DO7" s="65">
        <f t="shared" si="17"/>
        <v>805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232297</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18</v>
      </c>
      <c r="S8" s="70" t="s">
        <v>123</v>
      </c>
      <c r="T8" s="70" t="s">
        <v>124</v>
      </c>
      <c r="U8" s="71">
        <v>768</v>
      </c>
      <c r="V8" s="71">
        <v>20</v>
      </c>
      <c r="W8" s="71">
        <v>200</v>
      </c>
      <c r="X8" s="70" t="s">
        <v>125</v>
      </c>
      <c r="Y8" s="72">
        <v>287</v>
      </c>
      <c r="Z8" s="72">
        <v>276.3</v>
      </c>
      <c r="AA8" s="72">
        <v>0</v>
      </c>
      <c r="AB8" s="72">
        <v>80.7</v>
      </c>
      <c r="AC8" s="72">
        <v>132.69999999999999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t="s">
        <v>118</v>
      </c>
      <c r="AX8" s="73">
        <v>0</v>
      </c>
      <c r="AY8" s="73">
        <v>0</v>
      </c>
      <c r="AZ8" s="73">
        <v>105</v>
      </c>
      <c r="BA8" s="73">
        <v>61</v>
      </c>
      <c r="BB8" s="73">
        <v>40</v>
      </c>
      <c r="BC8" s="73">
        <v>27</v>
      </c>
      <c r="BD8" s="73">
        <v>29</v>
      </c>
      <c r="BE8" s="73">
        <v>140</v>
      </c>
      <c r="BF8" s="72">
        <v>65.2</v>
      </c>
      <c r="BG8" s="72">
        <v>63.8</v>
      </c>
      <c r="BH8" s="72">
        <v>0</v>
      </c>
      <c r="BI8" s="72">
        <v>-23.9</v>
      </c>
      <c r="BJ8" s="72">
        <v>24.7</v>
      </c>
      <c r="BK8" s="72">
        <v>51.9</v>
      </c>
      <c r="BL8" s="72">
        <v>59.2</v>
      </c>
      <c r="BM8" s="72">
        <v>64.5</v>
      </c>
      <c r="BN8" s="72">
        <v>60</v>
      </c>
      <c r="BO8" s="72">
        <v>52.8</v>
      </c>
      <c r="BP8" s="69">
        <v>45.2</v>
      </c>
      <c r="BQ8" s="73">
        <v>3448</v>
      </c>
      <c r="BR8" s="73">
        <v>3342</v>
      </c>
      <c r="BS8" s="73">
        <v>-93</v>
      </c>
      <c r="BT8" s="74">
        <v>-33</v>
      </c>
      <c r="BU8" s="74">
        <v>639</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41493</v>
      </c>
      <c r="CN8" s="71">
        <v>500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1704.8</v>
      </c>
      <c r="DL8" s="72">
        <v>1700</v>
      </c>
      <c r="DM8" s="72">
        <v>0</v>
      </c>
      <c r="DN8" s="72">
        <v>40</v>
      </c>
      <c r="DO8" s="72">
        <v>805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2018-03-23T01:44:15Z</cp:lastPrinted>
  <dcterms:created xsi:type="dcterms:W3CDTF">2018-02-09T01:48:35Z</dcterms:created>
  <dcterms:modified xsi:type="dcterms:W3CDTF">2018-04-05T09:48:32Z</dcterms:modified>
  <cp:category/>
</cp:coreProperties>
</file>