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高・入学" sheetId="1" r:id="rId1"/>
    <sheet name="通信" sheetId="2" r:id="rId2"/>
  </sheets>
  <definedNames>
    <definedName name="_Key1" localSheetId="1" hidden="1">'通信'!#REF!</definedName>
    <definedName name="_Key1" hidden="1">'高・入学'!#REF!</definedName>
    <definedName name="_Order1" hidden="1">255</definedName>
    <definedName name="_Regression_Int" localSheetId="0" hidden="1">1</definedName>
    <definedName name="_Regression_Int" localSheetId="1" hidden="1">1</definedName>
    <definedName name="_Sort" localSheetId="1" hidden="1">'通信'!$A$15:$J$28</definedName>
    <definedName name="_Sort" hidden="1">'高・入学'!$A$12:$J$43</definedName>
    <definedName name="_xlnm.Print_Area" localSheetId="0">'高・入学'!$A$1:$J$46</definedName>
    <definedName name="Print_Area_MI" localSheetId="0">'高・入学'!#REF!</definedName>
    <definedName name="Print_Area_MI" localSheetId="1">'通信'!#REF!</definedName>
    <definedName name="_xlnm.Print_Titles" localSheetId="0">'高・入学'!$1:$5</definedName>
    <definedName name="_xlnm.Print_Titles" localSheetId="1">'通信'!$1:$6</definedName>
    <definedName name="Print_Titles_MI" localSheetId="0">'高・入学'!$1:$5</definedName>
    <definedName name="Print_Titles_MI" localSheetId="1">'通信'!$1:$6</definedName>
  </definedNames>
  <calcPr fullCalcOnLoad="1"/>
</workbook>
</file>

<file path=xl/sharedStrings.xml><?xml version="1.0" encoding="utf-8"?>
<sst xmlns="http://schemas.openxmlformats.org/spreadsheetml/2006/main" count="129" uniqueCount="78">
  <si>
    <t>計</t>
  </si>
  <si>
    <t>　</t>
  </si>
  <si>
    <t>16歳</t>
  </si>
  <si>
    <t>17歳</t>
  </si>
  <si>
    <t>18歳</t>
  </si>
  <si>
    <t>19歳</t>
  </si>
  <si>
    <t>30～</t>
  </si>
  <si>
    <t>50～</t>
  </si>
  <si>
    <t>59歳</t>
  </si>
  <si>
    <t>情　　報</t>
  </si>
  <si>
    <t>県　　立</t>
  </si>
  <si>
    <t>私　　立</t>
  </si>
  <si>
    <t>入　　学　　志　　願　　者</t>
  </si>
  <si>
    <t>入　　　　　学　　　　　者</t>
  </si>
  <si>
    <t>男</t>
  </si>
  <si>
    <t>女</t>
  </si>
  <si>
    <t>計</t>
  </si>
  <si>
    <t>計のうち他県所在の中卒者</t>
  </si>
  <si>
    <t>計のうち過 年 度中 卒 者</t>
  </si>
  <si>
    <t>高等学校</t>
  </si>
  <si>
    <t>（９）入　学　状　況　（　本　科　）</t>
  </si>
  <si>
    <t>区　　分</t>
  </si>
  <si>
    <t>入学定員</t>
  </si>
  <si>
    <t>全　日　制</t>
  </si>
  <si>
    <t>定　時　制</t>
  </si>
  <si>
    <t>国　　　立</t>
  </si>
  <si>
    <t>（全日制）</t>
  </si>
  <si>
    <t>公　　　立</t>
  </si>
  <si>
    <t>県　立(再掲）</t>
  </si>
  <si>
    <t>普　　通</t>
  </si>
  <si>
    <t>農　　業</t>
  </si>
  <si>
    <t>工　　業</t>
  </si>
  <si>
    <t>商　　業</t>
  </si>
  <si>
    <t>水　　産</t>
  </si>
  <si>
    <t>家　　庭</t>
  </si>
  <si>
    <t>看　　護</t>
  </si>
  <si>
    <t>福　　祉</t>
  </si>
  <si>
    <t>外 国 語</t>
  </si>
  <si>
    <t>音　　楽</t>
  </si>
  <si>
    <t>美　　術</t>
  </si>
  <si>
    <t>体　　育</t>
  </si>
  <si>
    <t>国際教養</t>
  </si>
  <si>
    <t>総　　合</t>
  </si>
  <si>
    <t>私　　　立</t>
  </si>
  <si>
    <t>そ の 他</t>
  </si>
  <si>
    <t>（10）高 等 学 校　　通 信 制 課 程</t>
  </si>
  <si>
    <t>　ア　教 員 数、 職 員 数</t>
  </si>
  <si>
    <t>教　　　　　　　　　　員　　　　　　　　　　数</t>
  </si>
  <si>
    <t>本　　　　　　　　務　　　　　　　　者</t>
  </si>
  <si>
    <t>兼 務 者</t>
  </si>
  <si>
    <t>校長</t>
  </si>
  <si>
    <t>教頭</t>
  </si>
  <si>
    <t>教諭</t>
  </si>
  <si>
    <t>助教諭</t>
  </si>
  <si>
    <t>講師</t>
  </si>
  <si>
    <t>うち男</t>
  </si>
  <si>
    <t>　イ　生　徒　数</t>
  </si>
  <si>
    <t>15歳</t>
  </si>
  <si>
    <t>60歳</t>
  </si>
  <si>
    <t>24歳</t>
  </si>
  <si>
    <t>29歳</t>
  </si>
  <si>
    <t>49歳</t>
  </si>
  <si>
    <t>以上</t>
  </si>
  <si>
    <t>　ウ　入 学 者 数、 退 学 者 数</t>
  </si>
  <si>
    <t>入　　　　学　　　　者　</t>
  </si>
  <si>
    <t>退　　　　　学　　　　　者</t>
  </si>
  <si>
    <t>（注）　「退学者」は前年度間の数値である。</t>
  </si>
  <si>
    <t>職 員 数　(本務者)</t>
  </si>
  <si>
    <t>20～</t>
  </si>
  <si>
    <t>25～</t>
  </si>
  <si>
    <t>40～</t>
  </si>
  <si>
    <t>39歳</t>
  </si>
  <si>
    <t>区  分</t>
  </si>
  <si>
    <t>平成22年度</t>
  </si>
  <si>
    <t>平成23年度</t>
  </si>
  <si>
    <t>平成23年度</t>
  </si>
  <si>
    <t>平成22年度</t>
  </si>
  <si>
    <t>（注）「入学志願者」の欄は、併願の関係で「延べ数」となっている。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</si>
</sst>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140">
    <xf numFmtId="37" fontId="0" fillId="0" borderId="0" xfId="0" applyAlignment="1">
      <alignment/>
    </xf>
    <xf numFmtId="37" fontId="3" fillId="0" borderId="0" xfId="0" applyFont="1" applyFill="1" applyAlignment="1">
      <alignment/>
    </xf>
    <xf numFmtId="37" fontId="3" fillId="0" borderId="10" xfId="0" applyFont="1" applyFill="1" applyBorder="1" applyAlignment="1" applyProtection="1">
      <alignment horizontal="left" vertical="center"/>
      <protection/>
    </xf>
    <xf numFmtId="37" fontId="3" fillId="0" borderId="11" xfId="0" applyFont="1" applyFill="1" applyBorder="1" applyAlignment="1">
      <alignment horizontal="center" vertical="center"/>
    </xf>
    <xf numFmtId="37" fontId="3" fillId="0" borderId="12" xfId="0" applyFont="1" applyFill="1" applyBorder="1" applyAlignment="1" applyProtection="1">
      <alignment horizontal="center" vertical="center"/>
      <protection/>
    </xf>
    <xf numFmtId="37" fontId="3" fillId="0" borderId="13" xfId="0" applyFont="1" applyFill="1" applyBorder="1" applyAlignment="1" applyProtection="1">
      <alignment horizontal="center" vertical="center"/>
      <protection/>
    </xf>
    <xf numFmtId="37" fontId="3" fillId="0" borderId="13" xfId="0" applyFont="1" applyFill="1" applyBorder="1" applyAlignment="1">
      <alignment horizontal="center" vertical="center"/>
    </xf>
    <xf numFmtId="37" fontId="3" fillId="0" borderId="0" xfId="0" applyFont="1" applyFill="1" applyAlignment="1" applyProtection="1">
      <alignment horizontal="center"/>
      <protection/>
    </xf>
    <xf numFmtId="37" fontId="4" fillId="0" borderId="0" xfId="0" applyFont="1" applyFill="1" applyAlignment="1" applyProtection="1">
      <alignment horizontal="center"/>
      <protection/>
    </xf>
    <xf numFmtId="37" fontId="3" fillId="0" borderId="0" xfId="0" applyFont="1" applyFill="1" applyAlignment="1" applyProtection="1">
      <alignment horizontal="right"/>
      <protection/>
    </xf>
    <xf numFmtId="37" fontId="3" fillId="0" borderId="0" xfId="0" applyFont="1" applyFill="1" applyBorder="1" applyAlignment="1">
      <alignment/>
    </xf>
    <xf numFmtId="37" fontId="3" fillId="0" borderId="0" xfId="0" applyFont="1" applyFill="1" applyBorder="1" applyAlignment="1" applyProtection="1">
      <alignment horizontal="left" vertical="center"/>
      <protection/>
    </xf>
    <xf numFmtId="37" fontId="3" fillId="0" borderId="14" xfId="0" applyFont="1" applyFill="1" applyBorder="1" applyAlignment="1">
      <alignment horizontal="center" vertical="center"/>
    </xf>
    <xf numFmtId="37" fontId="3" fillId="0" borderId="11" xfId="0" applyFont="1" applyFill="1" applyBorder="1" applyAlignment="1">
      <alignment vertical="center"/>
    </xf>
    <xf numFmtId="37" fontId="3" fillId="0" borderId="11" xfId="0" applyFont="1" applyFill="1" applyBorder="1" applyAlignment="1" applyProtection="1">
      <alignment horizontal="center" vertical="center"/>
      <protection/>
    </xf>
    <xf numFmtId="37" fontId="3" fillId="0" borderId="11" xfId="0" applyFont="1" applyFill="1" applyBorder="1" applyAlignment="1">
      <alignment/>
    </xf>
    <xf numFmtId="37" fontId="3" fillId="0" borderId="15" xfId="0" applyFont="1" applyFill="1" applyBorder="1" applyAlignment="1">
      <alignment/>
    </xf>
    <xf numFmtId="37" fontId="3" fillId="0" borderId="16" xfId="0" applyFont="1" applyFill="1" applyBorder="1" applyAlignment="1">
      <alignment horizontal="center" vertical="center"/>
    </xf>
    <xf numFmtId="37" fontId="3" fillId="0" borderId="12" xfId="0" applyFont="1" applyFill="1" applyBorder="1" applyAlignment="1">
      <alignment horizontal="center" vertical="center"/>
    </xf>
    <xf numFmtId="37" fontId="3" fillId="0" borderId="12" xfId="0" applyFont="1" applyFill="1" applyBorder="1" applyAlignment="1" applyProtection="1">
      <alignment horizontal="center" vertical="center" wrapText="1"/>
      <protection/>
    </xf>
    <xf numFmtId="37" fontId="3" fillId="0" borderId="12" xfId="0" applyFont="1" applyFill="1" applyBorder="1" applyAlignment="1">
      <alignment horizontal="center" vertical="center" wrapText="1"/>
    </xf>
    <xf numFmtId="37" fontId="3" fillId="0" borderId="12" xfId="0" applyFont="1" applyFill="1" applyBorder="1" applyAlignment="1">
      <alignment/>
    </xf>
    <xf numFmtId="37" fontId="3" fillId="0" borderId="17" xfId="0" applyFont="1" applyFill="1" applyBorder="1" applyAlignment="1">
      <alignment/>
    </xf>
    <xf numFmtId="37" fontId="3" fillId="0" borderId="18" xfId="0" applyFont="1" applyFill="1" applyBorder="1" applyAlignment="1">
      <alignment horizontal="center" vertical="center"/>
    </xf>
    <xf numFmtId="37" fontId="3" fillId="0" borderId="19" xfId="0" applyFont="1" applyFill="1" applyBorder="1" applyAlignment="1" applyProtection="1">
      <alignment horizontal="center" vertical="center"/>
      <protection/>
    </xf>
    <xf numFmtId="37" fontId="3" fillId="0" borderId="20" xfId="0" applyFont="1" applyFill="1" applyBorder="1" applyAlignment="1">
      <alignment horizontal="center" vertical="center"/>
    </xf>
    <xf numFmtId="37" fontId="6" fillId="0" borderId="13" xfId="0" applyFont="1" applyFill="1" applyBorder="1" applyAlignment="1" applyProtection="1">
      <alignment horizontal="center" vertical="center"/>
      <protection/>
    </xf>
    <xf numFmtId="37" fontId="6" fillId="0" borderId="18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Alignment="1">
      <alignment/>
    </xf>
    <xf numFmtId="37" fontId="4" fillId="0" borderId="21" xfId="0" applyFont="1" applyFill="1" applyBorder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3" fillId="0" borderId="21" xfId="0" applyFont="1" applyFill="1" applyBorder="1" applyAlignment="1" applyProtection="1">
      <alignment/>
      <protection/>
    </xf>
    <xf numFmtId="37" fontId="3" fillId="0" borderId="0" xfId="0" applyFont="1" applyFill="1" applyBorder="1" applyAlignment="1" applyProtection="1">
      <alignment/>
      <protection/>
    </xf>
    <xf numFmtId="37" fontId="3" fillId="0" borderId="0" xfId="0" applyFont="1" applyFill="1" applyAlignment="1" applyProtection="1">
      <alignment/>
      <protection/>
    </xf>
    <xf numFmtId="37" fontId="3" fillId="0" borderId="0" xfId="0" applyFont="1" applyFill="1" applyAlignment="1">
      <alignment/>
    </xf>
    <xf numFmtId="37" fontId="3" fillId="0" borderId="0" xfId="0" applyFont="1" applyFill="1" applyAlignment="1">
      <alignment/>
    </xf>
    <xf numFmtId="37" fontId="3" fillId="0" borderId="10" xfId="0" applyFont="1" applyFill="1" applyBorder="1" applyAlignment="1" applyProtection="1">
      <alignment horizontal="center" vertical="center"/>
      <protection/>
    </xf>
    <xf numFmtId="37" fontId="3" fillId="0" borderId="22" xfId="0" applyFont="1" applyFill="1" applyBorder="1" applyAlignment="1" applyProtection="1">
      <alignment vertical="center"/>
      <protection/>
    </xf>
    <xf numFmtId="37" fontId="3" fillId="0" borderId="10" xfId="0" applyFont="1" applyFill="1" applyBorder="1" applyAlignment="1" applyProtection="1">
      <alignment vertical="center"/>
      <protection/>
    </xf>
    <xf numFmtId="37" fontId="3" fillId="0" borderId="10" xfId="0" applyFont="1" applyFill="1" applyBorder="1" applyAlignment="1">
      <alignment vertical="center"/>
    </xf>
    <xf numFmtId="37" fontId="3" fillId="0" borderId="0" xfId="0" applyFont="1" applyFill="1" applyAlignment="1">
      <alignment vertical="center"/>
    </xf>
    <xf numFmtId="37" fontId="4" fillId="0" borderId="23" xfId="0" applyFont="1" applyFill="1" applyBorder="1" applyAlignment="1" applyProtection="1">
      <alignment horizontal="center"/>
      <protection/>
    </xf>
    <xf numFmtId="37" fontId="3" fillId="0" borderId="23" xfId="0" applyFont="1" applyFill="1" applyBorder="1" applyAlignment="1">
      <alignment/>
    </xf>
    <xf numFmtId="37" fontId="3" fillId="0" borderId="15" xfId="0" applyFont="1" applyFill="1" applyBorder="1" applyAlignment="1">
      <alignment horizontal="center" vertical="center"/>
    </xf>
    <xf numFmtId="37" fontId="5" fillId="0" borderId="24" xfId="0" applyFont="1" applyFill="1" applyBorder="1" applyAlignment="1">
      <alignment horizontal="center"/>
    </xf>
    <xf numFmtId="37" fontId="5" fillId="0" borderId="24" xfId="0" applyFont="1" applyFill="1" applyBorder="1" applyAlignment="1" applyProtection="1">
      <alignment horizontal="center"/>
      <protection/>
    </xf>
    <xf numFmtId="37" fontId="5" fillId="0" borderId="25" xfId="0" applyFont="1" applyFill="1" applyBorder="1" applyAlignment="1">
      <alignment horizontal="center"/>
    </xf>
    <xf numFmtId="37" fontId="5" fillId="0" borderId="26" xfId="0" applyFont="1" applyFill="1" applyBorder="1" applyAlignment="1" applyProtection="1">
      <alignment horizontal="center" vertical="top"/>
      <protection/>
    </xf>
    <xf numFmtId="37" fontId="5" fillId="0" borderId="26" xfId="0" applyFont="1" applyFill="1" applyBorder="1" applyAlignment="1">
      <alignment horizontal="center" vertical="top"/>
    </xf>
    <xf numFmtId="37" fontId="5" fillId="0" borderId="16" xfId="0" applyFont="1" applyFill="1" applyBorder="1" applyAlignment="1" applyProtection="1">
      <alignment horizontal="center" vertical="top"/>
      <protection/>
    </xf>
    <xf numFmtId="37" fontId="3" fillId="0" borderId="23" xfId="0" applyFont="1" applyFill="1" applyBorder="1" applyAlignment="1">
      <alignment horizontal="center" vertical="center"/>
    </xf>
    <xf numFmtId="37" fontId="0" fillId="0" borderId="23" xfId="0" applyFont="1" applyFill="1" applyBorder="1" applyAlignment="1">
      <alignment horizontal="center" vertical="center"/>
    </xf>
    <xf numFmtId="37" fontId="3" fillId="0" borderId="19" xfId="0" applyFont="1" applyFill="1" applyBorder="1" applyAlignment="1">
      <alignment horizontal="center" vertical="center"/>
    </xf>
    <xf numFmtId="37" fontId="3" fillId="0" borderId="20" xfId="0" applyFont="1" applyFill="1" applyBorder="1" applyAlignment="1" applyProtection="1">
      <alignment horizontal="center" vertical="center"/>
      <protection/>
    </xf>
    <xf numFmtId="37" fontId="3" fillId="0" borderId="18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>
      <alignment/>
    </xf>
    <xf numFmtId="38" fontId="3" fillId="0" borderId="0" xfId="48" applyFont="1" applyFill="1" applyAlignment="1" applyProtection="1">
      <alignment horizontal="left"/>
      <protection/>
    </xf>
    <xf numFmtId="38" fontId="3" fillId="0" borderId="0" xfId="48" applyFont="1" applyFill="1" applyAlignment="1">
      <alignment/>
    </xf>
    <xf numFmtId="38" fontId="3" fillId="0" borderId="10" xfId="48" applyFont="1" applyFill="1" applyBorder="1" applyAlignment="1" applyProtection="1">
      <alignment horizontal="left" vertical="center"/>
      <protection/>
    </xf>
    <xf numFmtId="38" fontId="3" fillId="0" borderId="10" xfId="48" applyFont="1" applyFill="1" applyBorder="1" applyAlignment="1">
      <alignment/>
    </xf>
    <xf numFmtId="38" fontId="3" fillId="0" borderId="14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2" xfId="48" applyFont="1" applyFill="1" applyBorder="1" applyAlignment="1" applyProtection="1">
      <alignment horizontal="center" vertical="center"/>
      <protection/>
    </xf>
    <xf numFmtId="38" fontId="3" fillId="0" borderId="27" xfId="48" applyFont="1" applyFill="1" applyBorder="1" applyAlignment="1" applyProtection="1">
      <alignment horizontal="center"/>
      <protection/>
    </xf>
    <xf numFmtId="38" fontId="3" fillId="0" borderId="0" xfId="48" applyFont="1" applyFill="1" applyBorder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38" fontId="3" fillId="0" borderId="0" xfId="48" applyFont="1" applyFill="1" applyBorder="1" applyAlignment="1">
      <alignment/>
    </xf>
    <xf numFmtId="38" fontId="3" fillId="0" borderId="0" xfId="48" applyFont="1" applyFill="1" applyAlignment="1">
      <alignment/>
    </xf>
    <xf numFmtId="38" fontId="4" fillId="0" borderId="27" xfId="48" applyFont="1" applyFill="1" applyBorder="1" applyAlignment="1" applyProtection="1">
      <alignment horizontal="right"/>
      <protection/>
    </xf>
    <xf numFmtId="38" fontId="3" fillId="0" borderId="27" xfId="48" applyFont="1" applyFill="1" applyBorder="1" applyAlignment="1" applyProtection="1">
      <alignment horizontal="right"/>
      <protection/>
    </xf>
    <xf numFmtId="38" fontId="3" fillId="0" borderId="0" xfId="48" applyFont="1" applyFill="1" applyBorder="1" applyAlignment="1" applyProtection="1">
      <alignment/>
      <protection/>
    </xf>
    <xf numFmtId="38" fontId="3" fillId="0" borderId="28" xfId="48" applyFont="1" applyFill="1" applyBorder="1" applyAlignment="1" applyProtection="1">
      <alignment horizontal="right"/>
      <protection/>
    </xf>
    <xf numFmtId="38" fontId="3" fillId="0" borderId="10" xfId="48" applyFont="1" applyFill="1" applyBorder="1" applyAlignment="1" applyProtection="1">
      <alignment/>
      <protection/>
    </xf>
    <xf numFmtId="38" fontId="3" fillId="0" borderId="10" xfId="48" applyFont="1" applyFill="1" applyBorder="1" applyAlignment="1" applyProtection="1">
      <alignment/>
      <protection/>
    </xf>
    <xf numFmtId="38" fontId="3" fillId="0" borderId="10" xfId="48" applyFont="1" applyFill="1" applyBorder="1" applyAlignment="1">
      <alignment/>
    </xf>
    <xf numFmtId="38" fontId="3" fillId="0" borderId="0" xfId="48" applyFont="1" applyFill="1" applyBorder="1" applyAlignment="1" applyProtection="1">
      <alignment horizontal="left"/>
      <protection/>
    </xf>
    <xf numFmtId="38" fontId="3" fillId="0" borderId="0" xfId="48" applyFont="1" applyFill="1" applyBorder="1" applyAlignment="1">
      <alignment/>
    </xf>
    <xf numFmtId="37" fontId="3" fillId="0" borderId="21" xfId="0" applyFont="1" applyFill="1" applyBorder="1" applyAlignment="1" applyProtection="1">
      <alignment/>
      <protection/>
    </xf>
    <xf numFmtId="37" fontId="3" fillId="0" borderId="0" xfId="0" applyFont="1" applyFill="1" applyAlignment="1" applyProtection="1">
      <alignment/>
      <protection/>
    </xf>
    <xf numFmtId="37" fontId="5" fillId="0" borderId="10" xfId="0" applyFont="1" applyFill="1" applyBorder="1" applyAlignment="1">
      <alignment vertical="center" shrinkToFit="1"/>
    </xf>
    <xf numFmtId="37" fontId="3" fillId="0" borderId="0" xfId="0" applyFont="1" applyFill="1" applyBorder="1" applyAlignment="1">
      <alignment/>
    </xf>
    <xf numFmtId="38" fontId="5" fillId="0" borderId="0" xfId="48" applyFont="1" applyFill="1" applyAlignment="1">
      <alignment horizontal="right" shrinkToFit="1"/>
    </xf>
    <xf numFmtId="37" fontId="4" fillId="0" borderId="0" xfId="0" applyFont="1" applyFill="1" applyAlignment="1">
      <alignment/>
    </xf>
    <xf numFmtId="37" fontId="4" fillId="0" borderId="0" xfId="0" applyFont="1" applyFill="1" applyAlignment="1">
      <alignment/>
    </xf>
    <xf numFmtId="38" fontId="3" fillId="0" borderId="0" xfId="48" applyFont="1" applyFill="1" applyBorder="1" applyAlignment="1" applyProtection="1">
      <alignment horizontal="right"/>
      <protection/>
    </xf>
    <xf numFmtId="38" fontId="4" fillId="0" borderId="0" xfId="48" applyFont="1" applyFill="1" applyBorder="1" applyAlignment="1" applyProtection="1">
      <alignment/>
      <protection/>
    </xf>
    <xf numFmtId="38" fontId="4" fillId="0" borderId="0" xfId="48" applyFont="1" applyFill="1" applyBorder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38" fontId="25" fillId="0" borderId="0" xfId="48" applyFont="1" applyFill="1" applyAlignment="1">
      <alignment vertical="center" shrinkToFit="1"/>
    </xf>
    <xf numFmtId="38" fontId="3" fillId="0" borderId="0" xfId="48" applyFont="1" applyFill="1" applyAlignment="1" applyProtection="1">
      <alignment/>
      <protection/>
    </xf>
    <xf numFmtId="38" fontId="5" fillId="0" borderId="0" xfId="48" applyFont="1" applyFill="1" applyAlignment="1">
      <alignment vertical="center" shrinkToFit="1"/>
    </xf>
    <xf numFmtId="38" fontId="3" fillId="0" borderId="0" xfId="48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 shrinkToFit="1"/>
    </xf>
    <xf numFmtId="38" fontId="3" fillId="0" borderId="0" xfId="48" applyFont="1" applyFill="1" applyBorder="1" applyAlignment="1" applyProtection="1">
      <alignment horizontal="right"/>
      <protection/>
    </xf>
    <xf numFmtId="38" fontId="4" fillId="0" borderId="0" xfId="48" applyFont="1" applyFill="1" applyAlignment="1">
      <alignment/>
    </xf>
    <xf numFmtId="49" fontId="26" fillId="0" borderId="0" xfId="0" applyNumberFormat="1" applyFont="1" applyFill="1" applyAlignment="1">
      <alignment vertical="center" shrinkToFit="1"/>
    </xf>
    <xf numFmtId="37" fontId="26" fillId="0" borderId="0" xfId="0" applyFont="1" applyFill="1" applyAlignment="1">
      <alignment vertical="center" shrinkToFit="1"/>
    </xf>
    <xf numFmtId="37" fontId="26" fillId="0" borderId="0" xfId="0" applyFont="1" applyFill="1" applyAlignment="1">
      <alignment/>
    </xf>
    <xf numFmtId="37" fontId="3" fillId="0" borderId="29" xfId="0" applyFont="1" applyFill="1" applyBorder="1" applyAlignment="1" applyProtection="1">
      <alignment horizontal="center"/>
      <protection/>
    </xf>
    <xf numFmtId="38" fontId="3" fillId="0" borderId="13" xfId="48" applyFont="1" applyFill="1" applyBorder="1" applyAlignment="1" applyProtection="1">
      <alignment horizontal="center" vertical="center"/>
      <protection/>
    </xf>
    <xf numFmtId="38" fontId="3" fillId="0" borderId="13" xfId="48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horizontal="center" vertical="center" wrapText="1"/>
      <protection/>
    </xf>
    <xf numFmtId="38" fontId="3" fillId="0" borderId="18" xfId="48" applyFont="1" applyFill="1" applyBorder="1" applyAlignment="1">
      <alignment horizontal="center" vertical="center" wrapText="1"/>
    </xf>
    <xf numFmtId="38" fontId="4" fillId="0" borderId="27" xfId="48" applyFont="1" applyFill="1" applyBorder="1" applyAlignment="1" applyProtection="1">
      <alignment horizontal="center"/>
      <protection/>
    </xf>
    <xf numFmtId="37" fontId="3" fillId="0" borderId="30" xfId="0" applyFont="1" applyFill="1" applyBorder="1" applyAlignment="1">
      <alignment horizontal="center" vertical="center"/>
    </xf>
    <xf numFmtId="37" fontId="3" fillId="0" borderId="29" xfId="0" applyFont="1" applyFill="1" applyBorder="1" applyAlignment="1">
      <alignment horizontal="center" vertical="center"/>
    </xf>
    <xf numFmtId="37" fontId="3" fillId="0" borderId="16" xfId="0" applyFont="1" applyFill="1" applyBorder="1" applyAlignment="1">
      <alignment horizontal="center" vertical="center"/>
    </xf>
    <xf numFmtId="37" fontId="3" fillId="0" borderId="17" xfId="0" applyFont="1" applyFill="1" applyBorder="1" applyAlignment="1">
      <alignment horizontal="center" vertical="center"/>
    </xf>
    <xf numFmtId="37" fontId="3" fillId="0" borderId="24" xfId="0" applyFont="1" applyFill="1" applyBorder="1" applyAlignment="1">
      <alignment horizontal="center" vertical="center"/>
    </xf>
    <xf numFmtId="38" fontId="3" fillId="0" borderId="31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7" fontId="3" fillId="0" borderId="10" xfId="0" applyFont="1" applyFill="1" applyBorder="1" applyAlignment="1" applyProtection="1">
      <alignment vertical="center"/>
      <protection/>
    </xf>
    <xf numFmtId="37" fontId="4" fillId="0" borderId="0" xfId="0" applyFont="1" applyFill="1" applyAlignment="1" applyProtection="1">
      <alignment horizontal="right"/>
      <protection/>
    </xf>
    <xf numFmtId="37" fontId="3" fillId="0" borderId="31" xfId="0" applyFont="1" applyFill="1" applyBorder="1" applyAlignment="1">
      <alignment horizontal="center" vertical="center"/>
    </xf>
    <xf numFmtId="37" fontId="0" fillId="0" borderId="27" xfId="0" applyFont="1" applyFill="1" applyBorder="1" applyAlignment="1">
      <alignment horizontal="center" vertical="center"/>
    </xf>
    <xf numFmtId="37" fontId="0" fillId="0" borderId="17" xfId="0" applyFont="1" applyFill="1" applyBorder="1" applyAlignment="1">
      <alignment horizontal="center" vertical="center"/>
    </xf>
    <xf numFmtId="37" fontId="4" fillId="0" borderId="0" xfId="0" applyFont="1" applyFill="1" applyBorder="1" applyAlignment="1" applyProtection="1">
      <alignment/>
      <protection/>
    </xf>
    <xf numFmtId="37" fontId="3" fillId="0" borderId="0" xfId="0" applyFont="1" applyFill="1" applyBorder="1" applyAlignment="1" applyProtection="1">
      <alignment/>
      <protection/>
    </xf>
    <xf numFmtId="37" fontId="3" fillId="0" borderId="32" xfId="0" applyFont="1" applyFill="1" applyBorder="1" applyAlignment="1" applyProtection="1">
      <alignment/>
      <protection/>
    </xf>
    <xf numFmtId="37" fontId="3" fillId="0" borderId="0" xfId="0" applyFont="1" applyFill="1" applyBorder="1" applyAlignment="1">
      <alignment horizontal="center"/>
    </xf>
    <xf numFmtId="37" fontId="3" fillId="0" borderId="25" xfId="0" applyFont="1" applyFill="1" applyBorder="1" applyAlignment="1">
      <alignment horizontal="center" vertical="center"/>
    </xf>
    <xf numFmtId="37" fontId="0" fillId="0" borderId="31" xfId="0" applyFont="1" applyFill="1" applyBorder="1" applyAlignment="1">
      <alignment horizontal="center" vertical="center"/>
    </xf>
    <xf numFmtId="37" fontId="0" fillId="0" borderId="16" xfId="0" applyFont="1" applyFill="1" applyBorder="1" applyAlignment="1">
      <alignment horizontal="center" vertical="center"/>
    </xf>
    <xf numFmtId="37" fontId="3" fillId="0" borderId="18" xfId="0" applyFont="1" applyFill="1" applyBorder="1" applyAlignment="1" applyProtection="1">
      <alignment horizontal="center" vertical="center" wrapText="1"/>
      <protection/>
    </xf>
    <xf numFmtId="37" fontId="3" fillId="0" borderId="20" xfId="0" applyFont="1" applyFill="1" applyBorder="1" applyAlignment="1" applyProtection="1">
      <alignment horizontal="center" vertical="center" wrapText="1"/>
      <protection/>
    </xf>
    <xf numFmtId="37" fontId="3" fillId="0" borderId="18" xfId="0" applyFont="1" applyFill="1" applyBorder="1" applyAlignment="1">
      <alignment horizontal="center" vertical="center"/>
    </xf>
    <xf numFmtId="37" fontId="3" fillId="0" borderId="20" xfId="0" applyFont="1" applyFill="1" applyBorder="1" applyAlignment="1">
      <alignment horizontal="center" vertical="center"/>
    </xf>
    <xf numFmtId="37" fontId="3" fillId="0" borderId="25" xfId="0" applyFont="1" applyFill="1" applyBorder="1" applyAlignment="1">
      <alignment horizontal="center" vertical="center" wrapText="1"/>
    </xf>
    <xf numFmtId="37" fontId="0" fillId="0" borderId="23" xfId="0" applyFont="1" applyFill="1" applyBorder="1" applyAlignment="1">
      <alignment horizontal="center" vertical="center" wrapText="1"/>
    </xf>
    <xf numFmtId="37" fontId="0" fillId="0" borderId="21" xfId="0" applyFont="1" applyFill="1" applyBorder="1" applyAlignment="1">
      <alignment horizontal="center" vertical="center" wrapText="1"/>
    </xf>
    <xf numFmtId="37" fontId="0" fillId="0" borderId="0" xfId="0" applyFont="1" applyFill="1" applyAlignment="1">
      <alignment horizontal="center" vertical="center" wrapText="1"/>
    </xf>
    <xf numFmtId="37" fontId="0" fillId="0" borderId="16" xfId="0" applyFont="1" applyFill="1" applyBorder="1" applyAlignment="1">
      <alignment horizontal="center" vertical="center" wrapText="1"/>
    </xf>
    <xf numFmtId="37" fontId="0" fillId="0" borderId="12" xfId="0" applyFont="1" applyFill="1" applyBorder="1" applyAlignment="1">
      <alignment horizontal="center" vertical="center" wrapText="1"/>
    </xf>
    <xf numFmtId="37" fontId="0" fillId="0" borderId="26" xfId="0" applyFont="1" applyFill="1" applyBorder="1" applyAlignment="1">
      <alignment horizontal="center" vertical="center"/>
    </xf>
    <xf numFmtId="38" fontId="3" fillId="0" borderId="0" xfId="48" applyFont="1" applyFill="1" applyBorder="1" applyAlignment="1" applyProtection="1">
      <alignment horizontal="right"/>
      <protection/>
    </xf>
    <xf numFmtId="37" fontId="3" fillId="0" borderId="32" xfId="0" applyFont="1" applyFill="1" applyBorder="1" applyAlignment="1" applyProtection="1">
      <alignment horizontal="right"/>
      <protection/>
    </xf>
    <xf numFmtId="37" fontId="3" fillId="0" borderId="2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790575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" name="Line 4"/>
        <xdr:cNvSpPr>
          <a:spLocks/>
        </xdr:cNvSpPr>
      </xdr:nvSpPr>
      <xdr:spPr>
        <a:xfrm>
          <a:off x="790575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247650</xdr:colOff>
      <xdr:row>27</xdr:row>
      <xdr:rowOff>133350</xdr:rowOff>
    </xdr:from>
    <xdr:to>
      <xdr:col>0</xdr:col>
      <xdr:colOff>342900</xdr:colOff>
      <xdr:row>32</xdr:row>
      <xdr:rowOff>180975</xdr:rowOff>
    </xdr:to>
    <xdr:sp>
      <xdr:nvSpPr>
        <xdr:cNvPr id="4" name="AutoShape 1024"/>
        <xdr:cNvSpPr>
          <a:spLocks/>
        </xdr:cNvSpPr>
      </xdr:nvSpPr>
      <xdr:spPr>
        <a:xfrm>
          <a:off x="247650" y="5553075"/>
          <a:ext cx="95250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57150</xdr:rowOff>
    </xdr:from>
    <xdr:to>
      <xdr:col>0</xdr:col>
      <xdr:colOff>304800</xdr:colOff>
      <xdr:row>32</xdr:row>
      <xdr:rowOff>0</xdr:rowOff>
    </xdr:to>
    <xdr:sp>
      <xdr:nvSpPr>
        <xdr:cNvPr id="5" name="Rectangle 1025"/>
        <xdr:cNvSpPr>
          <a:spLocks/>
        </xdr:cNvSpPr>
      </xdr:nvSpPr>
      <xdr:spPr>
        <a:xfrm>
          <a:off x="38100" y="5857875"/>
          <a:ext cx="2762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360997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66725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466725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6"/>
  <sheetViews>
    <sheetView showGridLines="0" showZeros="0" tabSelected="1" view="pageBreakPreview" zoomScale="115" zoomScaleSheetLayoutView="115" zoomScalePageLayoutView="0" workbookViewId="0" topLeftCell="A34">
      <selection activeCell="A43" sqref="A43"/>
    </sheetView>
  </sheetViews>
  <sheetFormatPr defaultColWidth="10.66015625" defaultRowHeight="18"/>
  <cols>
    <col min="1" max="1" width="9.16015625" style="57" customWidth="1"/>
    <col min="2" max="2" width="6.66015625" style="57" customWidth="1"/>
    <col min="3" max="3" width="6.66015625" style="69" customWidth="1"/>
    <col min="4" max="5" width="6.66015625" style="57" customWidth="1"/>
    <col min="6" max="6" width="6.66015625" style="69" customWidth="1"/>
    <col min="7" max="10" width="6.66015625" style="57" customWidth="1"/>
    <col min="11" max="16384" width="10.66015625" style="57" customWidth="1"/>
  </cols>
  <sheetData>
    <row r="1" spans="1:6" ht="12">
      <c r="A1" s="56" t="s">
        <v>19</v>
      </c>
      <c r="C1" s="57"/>
      <c r="F1" s="57"/>
    </row>
    <row r="2" spans="3:6" ht="12">
      <c r="C2" s="57"/>
      <c r="F2" s="57"/>
    </row>
    <row r="3" spans="1:10" ht="15" customHeight="1" thickBot="1">
      <c r="A3" s="58" t="s">
        <v>20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5" customHeight="1">
      <c r="A4" s="112" t="s">
        <v>21</v>
      </c>
      <c r="B4" s="112" t="s">
        <v>22</v>
      </c>
      <c r="C4" s="60"/>
      <c r="D4" s="61" t="s">
        <v>12</v>
      </c>
      <c r="E4" s="62"/>
      <c r="F4" s="63"/>
      <c r="G4" s="63"/>
      <c r="H4" s="64" t="s">
        <v>13</v>
      </c>
      <c r="I4" s="63"/>
      <c r="J4" s="63"/>
    </row>
    <row r="5" spans="1:10" ht="39.75" customHeight="1">
      <c r="A5" s="113" t="s">
        <v>72</v>
      </c>
      <c r="B5" s="113"/>
      <c r="C5" s="102" t="s">
        <v>0</v>
      </c>
      <c r="D5" s="103" t="s">
        <v>14</v>
      </c>
      <c r="E5" s="103" t="s">
        <v>15</v>
      </c>
      <c r="F5" s="102" t="s">
        <v>16</v>
      </c>
      <c r="G5" s="103" t="s">
        <v>14</v>
      </c>
      <c r="H5" s="103" t="s">
        <v>15</v>
      </c>
      <c r="I5" s="104" t="s">
        <v>17</v>
      </c>
      <c r="J5" s="105" t="s">
        <v>18</v>
      </c>
    </row>
    <row r="6" spans="1:10" s="68" customFormat="1" ht="15" customHeight="1">
      <c r="A6" s="65" t="s">
        <v>73</v>
      </c>
      <c r="B6" s="66">
        <v>69806</v>
      </c>
      <c r="C6" s="66">
        <v>176548</v>
      </c>
      <c r="D6" s="66">
        <v>91723</v>
      </c>
      <c r="E6" s="66">
        <v>84825</v>
      </c>
      <c r="F6" s="66">
        <v>66888</v>
      </c>
      <c r="G6" s="66">
        <v>33825</v>
      </c>
      <c r="H6" s="66">
        <v>33063</v>
      </c>
      <c r="I6" s="66">
        <v>724</v>
      </c>
      <c r="J6" s="66">
        <v>471</v>
      </c>
    </row>
    <row r="7" spans="1:10" ht="15" customHeight="1">
      <c r="A7" s="106" t="s">
        <v>74</v>
      </c>
      <c r="B7" s="87">
        <f aca="true" t="shared" si="0" ref="B7:J7">SUM(B9:B10)</f>
        <v>68578</v>
      </c>
      <c r="C7" s="87">
        <f t="shared" si="0"/>
        <v>169904</v>
      </c>
      <c r="D7" s="87">
        <f t="shared" si="0"/>
        <v>87293</v>
      </c>
      <c r="E7" s="87">
        <f t="shared" si="0"/>
        <v>82611</v>
      </c>
      <c r="F7" s="87">
        <f t="shared" si="0"/>
        <v>65303</v>
      </c>
      <c r="G7" s="87">
        <f t="shared" si="0"/>
        <v>32686</v>
      </c>
      <c r="H7" s="87">
        <f t="shared" si="0"/>
        <v>32617</v>
      </c>
      <c r="I7" s="87">
        <f t="shared" si="0"/>
        <v>717</v>
      </c>
      <c r="J7" s="87">
        <f t="shared" si="0"/>
        <v>460</v>
      </c>
    </row>
    <row r="8" spans="1:10" ht="12">
      <c r="A8" s="106" t="s">
        <v>1</v>
      </c>
      <c r="B8" s="68"/>
      <c r="C8" s="78"/>
      <c r="D8" s="68"/>
      <c r="E8" s="68"/>
      <c r="F8" s="78"/>
      <c r="G8" s="68"/>
      <c r="H8" s="68"/>
      <c r="I8" s="68"/>
      <c r="J8" s="68"/>
    </row>
    <row r="9" spans="1:10" ht="15" customHeight="1">
      <c r="A9" s="106" t="s">
        <v>23</v>
      </c>
      <c r="B9" s="87">
        <f>B12+B15+B40</f>
        <v>66426</v>
      </c>
      <c r="C9" s="87">
        <f>C12+C15+C40</f>
        <v>167036</v>
      </c>
      <c r="D9" s="87">
        <f>D12+D15+D40</f>
        <v>85665</v>
      </c>
      <c r="E9" s="87">
        <f aca="true" t="shared" si="1" ref="E9:J9">E12+E15+E40</f>
        <v>81371</v>
      </c>
      <c r="F9" s="87">
        <f t="shared" si="1"/>
        <v>63293</v>
      </c>
      <c r="G9" s="87">
        <f t="shared" si="1"/>
        <v>31560</v>
      </c>
      <c r="H9" s="87">
        <f t="shared" si="1"/>
        <v>31733</v>
      </c>
      <c r="I9" s="87">
        <f t="shared" si="1"/>
        <v>661</v>
      </c>
      <c r="J9" s="87">
        <f t="shared" si="1"/>
        <v>57</v>
      </c>
    </row>
    <row r="10" spans="1:11" ht="15" customHeight="1">
      <c r="A10" s="106" t="s">
        <v>24</v>
      </c>
      <c r="B10" s="87">
        <f>B16+B41</f>
        <v>2152</v>
      </c>
      <c r="C10" s="87">
        <f aca="true" t="shared" si="2" ref="C10:J10">C16+C41</f>
        <v>2868</v>
      </c>
      <c r="D10" s="87">
        <f t="shared" si="2"/>
        <v>1628</v>
      </c>
      <c r="E10" s="87">
        <f t="shared" si="2"/>
        <v>1240</v>
      </c>
      <c r="F10" s="87">
        <f t="shared" si="2"/>
        <v>2010</v>
      </c>
      <c r="G10" s="87">
        <f t="shared" si="2"/>
        <v>1126</v>
      </c>
      <c r="H10" s="87">
        <f t="shared" si="2"/>
        <v>884</v>
      </c>
      <c r="I10" s="87">
        <f t="shared" si="2"/>
        <v>56</v>
      </c>
      <c r="J10" s="87">
        <f t="shared" si="2"/>
        <v>403</v>
      </c>
      <c r="K10" s="68"/>
    </row>
    <row r="11" spans="1:11" ht="12">
      <c r="A11" s="70"/>
      <c r="B11" s="88"/>
      <c r="C11" s="89"/>
      <c r="D11" s="90"/>
      <c r="E11" s="90"/>
      <c r="F11" s="89"/>
      <c r="G11" s="90"/>
      <c r="H11" s="90"/>
      <c r="I11" s="90"/>
      <c r="J11" s="90"/>
      <c r="K11" s="68"/>
    </row>
    <row r="12" spans="1:10" ht="15" customHeight="1">
      <c r="A12" s="70" t="s">
        <v>25</v>
      </c>
      <c r="B12" s="91">
        <v>320</v>
      </c>
      <c r="C12" s="91">
        <v>552</v>
      </c>
      <c r="D12" s="91">
        <v>254</v>
      </c>
      <c r="E12" s="91">
        <v>298</v>
      </c>
      <c r="F12" s="91">
        <v>321</v>
      </c>
      <c r="G12" s="91">
        <v>130</v>
      </c>
      <c r="H12" s="91">
        <v>191</v>
      </c>
      <c r="I12" s="91">
        <v>3</v>
      </c>
      <c r="J12" s="91">
        <v>1</v>
      </c>
    </row>
    <row r="13" spans="1:10" ht="12">
      <c r="A13" s="71" t="s">
        <v>26</v>
      </c>
      <c r="B13" s="72"/>
      <c r="C13" s="67"/>
      <c r="D13" s="92"/>
      <c r="E13" s="92"/>
      <c r="F13" s="67"/>
      <c r="G13" s="92"/>
      <c r="H13" s="92"/>
      <c r="I13" s="92"/>
      <c r="J13" s="92"/>
    </row>
    <row r="14" spans="1:10" ht="19.5" customHeight="1">
      <c r="A14" s="70" t="s">
        <v>27</v>
      </c>
      <c r="B14" s="87">
        <f aca="true" t="shared" si="3" ref="B14:J14">SUM(B15:B16)</f>
        <v>45402</v>
      </c>
      <c r="C14" s="87">
        <f t="shared" si="3"/>
        <v>81937</v>
      </c>
      <c r="D14" s="87">
        <f t="shared" si="3"/>
        <v>42159</v>
      </c>
      <c r="E14" s="87">
        <f t="shared" si="3"/>
        <v>39778</v>
      </c>
      <c r="F14" s="87">
        <f t="shared" si="3"/>
        <v>45029</v>
      </c>
      <c r="G14" s="87">
        <f t="shared" si="3"/>
        <v>22692</v>
      </c>
      <c r="H14" s="87">
        <f t="shared" si="3"/>
        <v>22337</v>
      </c>
      <c r="I14" s="87">
        <f t="shared" si="3"/>
        <v>147</v>
      </c>
      <c r="J14" s="87">
        <f t="shared" si="3"/>
        <v>407</v>
      </c>
    </row>
    <row r="15" spans="1:10" ht="15" customHeight="1">
      <c r="A15" s="71" t="s">
        <v>23</v>
      </c>
      <c r="B15" s="93">
        <v>43360</v>
      </c>
      <c r="C15" s="93">
        <v>79264</v>
      </c>
      <c r="D15" s="93">
        <v>40591</v>
      </c>
      <c r="E15" s="93">
        <v>38673</v>
      </c>
      <c r="F15" s="93">
        <v>43115</v>
      </c>
      <c r="G15" s="93">
        <v>21590</v>
      </c>
      <c r="H15" s="93">
        <v>21525</v>
      </c>
      <c r="I15" s="93">
        <v>114</v>
      </c>
      <c r="J15" s="93">
        <v>33</v>
      </c>
    </row>
    <row r="16" spans="1:10" ht="15" customHeight="1">
      <c r="A16" s="71" t="s">
        <v>24</v>
      </c>
      <c r="B16" s="93">
        <v>2042</v>
      </c>
      <c r="C16" s="93">
        <v>2673</v>
      </c>
      <c r="D16" s="93">
        <v>1568</v>
      </c>
      <c r="E16" s="93">
        <v>1105</v>
      </c>
      <c r="F16" s="93">
        <v>1914</v>
      </c>
      <c r="G16" s="93">
        <v>1102</v>
      </c>
      <c r="H16" s="93">
        <v>812</v>
      </c>
      <c r="I16" s="93">
        <v>33</v>
      </c>
      <c r="J16" s="93">
        <v>374</v>
      </c>
    </row>
    <row r="17" spans="1:10" ht="19.5" customHeight="1">
      <c r="A17" s="65" t="s">
        <v>28</v>
      </c>
      <c r="B17" s="66">
        <f>B18+B35</f>
        <v>40882</v>
      </c>
      <c r="C17" s="66">
        <f aca="true" t="shared" si="4" ref="C17:J17">C18+C35</f>
        <v>73258</v>
      </c>
      <c r="D17" s="66">
        <f t="shared" si="4"/>
        <v>38372</v>
      </c>
      <c r="E17" s="66">
        <f t="shared" si="4"/>
        <v>34886</v>
      </c>
      <c r="F17" s="66">
        <f t="shared" si="4"/>
        <v>40574</v>
      </c>
      <c r="G17" s="66">
        <f t="shared" si="4"/>
        <v>20767</v>
      </c>
      <c r="H17" s="66">
        <f t="shared" si="4"/>
        <v>19807</v>
      </c>
      <c r="I17" s="66">
        <f t="shared" si="4"/>
        <v>106</v>
      </c>
      <c r="J17" s="66">
        <f t="shared" si="4"/>
        <v>292</v>
      </c>
    </row>
    <row r="18" spans="1:10" ht="18" customHeight="1">
      <c r="A18" s="71" t="s">
        <v>23</v>
      </c>
      <c r="B18" s="66">
        <f>SUM(B19:B34)</f>
        <v>39400</v>
      </c>
      <c r="C18" s="66">
        <f aca="true" t="shared" si="5" ref="C18:J18">SUM(C19:C34)</f>
        <v>71441</v>
      </c>
      <c r="D18" s="66">
        <f t="shared" si="5"/>
        <v>37234</v>
      </c>
      <c r="E18" s="66">
        <f t="shared" si="5"/>
        <v>34207</v>
      </c>
      <c r="F18" s="66">
        <f t="shared" si="5"/>
        <v>39197</v>
      </c>
      <c r="G18" s="66">
        <f t="shared" si="5"/>
        <v>19943</v>
      </c>
      <c r="H18" s="66">
        <f t="shared" si="5"/>
        <v>19254</v>
      </c>
      <c r="I18" s="66">
        <f t="shared" si="5"/>
        <v>89</v>
      </c>
      <c r="J18" s="66">
        <f t="shared" si="5"/>
        <v>30</v>
      </c>
    </row>
    <row r="19" spans="1:10" ht="15" customHeight="1">
      <c r="A19" s="71" t="s">
        <v>29</v>
      </c>
      <c r="B19" s="72">
        <v>27280</v>
      </c>
      <c r="C19" s="94">
        <f>SUM(D19:E19)</f>
        <v>50770</v>
      </c>
      <c r="D19" s="94">
        <v>26886</v>
      </c>
      <c r="E19" s="94">
        <v>23884</v>
      </c>
      <c r="F19" s="66">
        <f aca="true" t="shared" si="6" ref="F19:F29">SUM(G19:H19)</f>
        <v>26965</v>
      </c>
      <c r="G19" s="94">
        <v>14084</v>
      </c>
      <c r="H19" s="94">
        <v>12881</v>
      </c>
      <c r="I19" s="94">
        <v>64</v>
      </c>
      <c r="J19" s="94">
        <v>16</v>
      </c>
    </row>
    <row r="20" spans="1:10" ht="15" customHeight="1">
      <c r="A20" s="71" t="s">
        <v>30</v>
      </c>
      <c r="B20" s="72">
        <v>1280</v>
      </c>
      <c r="C20" s="94">
        <f aca="true" t="shared" si="7" ref="C20:C34">SUM(D20:E20)</f>
        <v>2199</v>
      </c>
      <c r="D20" s="95">
        <v>1128</v>
      </c>
      <c r="E20" s="95">
        <v>1071</v>
      </c>
      <c r="F20" s="66">
        <f t="shared" si="6"/>
        <v>1269</v>
      </c>
      <c r="G20" s="95">
        <v>595</v>
      </c>
      <c r="H20" s="95">
        <v>674</v>
      </c>
      <c r="I20" s="95">
        <v>3</v>
      </c>
      <c r="J20" s="95">
        <v>1</v>
      </c>
    </row>
    <row r="21" spans="1:10" ht="15" customHeight="1">
      <c r="A21" s="71" t="s">
        <v>31</v>
      </c>
      <c r="B21" s="72">
        <v>3760</v>
      </c>
      <c r="C21" s="94">
        <f t="shared" si="7"/>
        <v>6447</v>
      </c>
      <c r="D21" s="66">
        <v>5935</v>
      </c>
      <c r="E21" s="66">
        <v>512</v>
      </c>
      <c r="F21" s="66">
        <f t="shared" si="6"/>
        <v>3743</v>
      </c>
      <c r="G21" s="66">
        <v>3398</v>
      </c>
      <c r="H21" s="66">
        <v>345</v>
      </c>
      <c r="I21" s="66">
        <v>8</v>
      </c>
      <c r="J21" s="66">
        <v>6</v>
      </c>
    </row>
    <row r="22" spans="1:10" ht="15" customHeight="1">
      <c r="A22" s="71" t="s">
        <v>32</v>
      </c>
      <c r="B22" s="72">
        <v>3200</v>
      </c>
      <c r="C22" s="94">
        <f t="shared" si="7"/>
        <v>5020</v>
      </c>
      <c r="D22" s="66">
        <v>1166</v>
      </c>
      <c r="E22" s="66">
        <v>3854</v>
      </c>
      <c r="F22" s="66">
        <f t="shared" si="6"/>
        <v>3164</v>
      </c>
      <c r="G22" s="66">
        <v>681</v>
      </c>
      <c r="H22" s="66">
        <v>2483</v>
      </c>
      <c r="I22" s="66">
        <v>2</v>
      </c>
      <c r="J22" s="66">
        <v>4</v>
      </c>
    </row>
    <row r="23" spans="1:10" ht="15" customHeight="1">
      <c r="A23" s="71" t="s">
        <v>33</v>
      </c>
      <c r="B23" s="72">
        <v>160</v>
      </c>
      <c r="C23" s="94">
        <f t="shared" si="7"/>
        <v>243</v>
      </c>
      <c r="D23" s="93">
        <v>193</v>
      </c>
      <c r="E23" s="93">
        <v>50</v>
      </c>
      <c r="F23" s="66">
        <f t="shared" si="6"/>
        <v>160</v>
      </c>
      <c r="G23" s="93">
        <v>126</v>
      </c>
      <c r="H23" s="93">
        <v>34</v>
      </c>
      <c r="I23" s="93">
        <v>0</v>
      </c>
      <c r="J23" s="93">
        <v>1</v>
      </c>
    </row>
    <row r="24" spans="1:10" ht="15" customHeight="1">
      <c r="A24" s="71" t="s">
        <v>34</v>
      </c>
      <c r="B24" s="72">
        <v>920</v>
      </c>
      <c r="C24" s="94">
        <f t="shared" si="7"/>
        <v>1648</v>
      </c>
      <c r="D24" s="66">
        <v>94</v>
      </c>
      <c r="E24" s="66">
        <v>1554</v>
      </c>
      <c r="F24" s="66">
        <f t="shared" si="6"/>
        <v>919</v>
      </c>
      <c r="G24" s="66">
        <v>51</v>
      </c>
      <c r="H24" s="66">
        <v>868</v>
      </c>
      <c r="I24" s="66"/>
      <c r="J24" s="66"/>
    </row>
    <row r="25" spans="1:10" ht="15" customHeight="1">
      <c r="A25" s="71" t="s">
        <v>35</v>
      </c>
      <c r="B25" s="72">
        <v>80</v>
      </c>
      <c r="C25" s="94">
        <f t="shared" si="7"/>
        <v>177</v>
      </c>
      <c r="D25" s="93">
        <v>2</v>
      </c>
      <c r="E25" s="93">
        <v>175</v>
      </c>
      <c r="F25" s="66">
        <f t="shared" si="6"/>
        <v>80</v>
      </c>
      <c r="G25" s="93">
        <v>0</v>
      </c>
      <c r="H25" s="93">
        <v>80</v>
      </c>
      <c r="I25" s="93">
        <v>0</v>
      </c>
      <c r="J25" s="93">
        <v>0</v>
      </c>
    </row>
    <row r="26" spans="1:10" ht="15" customHeight="1">
      <c r="A26" s="71" t="s">
        <v>9</v>
      </c>
      <c r="B26" s="96"/>
      <c r="C26" s="94">
        <f t="shared" si="7"/>
        <v>0</v>
      </c>
      <c r="D26" s="86">
        <v>0</v>
      </c>
      <c r="E26" s="86">
        <v>0</v>
      </c>
      <c r="F26" s="66">
        <f t="shared" si="6"/>
        <v>0</v>
      </c>
      <c r="G26" s="86">
        <v>0</v>
      </c>
      <c r="H26" s="86">
        <v>0</v>
      </c>
      <c r="I26" s="86"/>
      <c r="J26" s="86"/>
    </row>
    <row r="27" spans="1:10" ht="15" customHeight="1">
      <c r="A27" s="71" t="s">
        <v>36</v>
      </c>
      <c r="B27" s="72">
        <v>160</v>
      </c>
      <c r="C27" s="94">
        <f t="shared" si="7"/>
        <v>228</v>
      </c>
      <c r="D27" s="93">
        <v>36</v>
      </c>
      <c r="E27" s="93">
        <v>192</v>
      </c>
      <c r="F27" s="66">
        <f t="shared" si="6"/>
        <v>152</v>
      </c>
      <c r="G27" s="93">
        <v>24</v>
      </c>
      <c r="H27" s="93">
        <v>128</v>
      </c>
      <c r="I27" s="93">
        <v>2</v>
      </c>
      <c r="J27" s="93">
        <v>0</v>
      </c>
    </row>
    <row r="28" spans="1:10" ht="15" customHeight="1">
      <c r="A28" s="71" t="s">
        <v>37</v>
      </c>
      <c r="B28" s="72">
        <v>80</v>
      </c>
      <c r="C28" s="94">
        <f t="shared" si="7"/>
        <v>105</v>
      </c>
      <c r="D28" s="66">
        <v>39</v>
      </c>
      <c r="E28" s="66">
        <v>66</v>
      </c>
      <c r="F28" s="66">
        <f t="shared" si="6"/>
        <v>72</v>
      </c>
      <c r="G28" s="66">
        <v>26</v>
      </c>
      <c r="H28" s="66">
        <v>46</v>
      </c>
      <c r="I28" s="66"/>
      <c r="J28" s="66">
        <v>0</v>
      </c>
    </row>
    <row r="29" spans="1:10" ht="15" customHeight="1">
      <c r="A29" s="71" t="s">
        <v>38</v>
      </c>
      <c r="B29" s="72">
        <v>40</v>
      </c>
      <c r="C29" s="94">
        <f t="shared" si="7"/>
        <v>62</v>
      </c>
      <c r="D29" s="66">
        <v>7</v>
      </c>
      <c r="E29" s="66">
        <v>55</v>
      </c>
      <c r="F29" s="66">
        <f t="shared" si="6"/>
        <v>35</v>
      </c>
      <c r="G29" s="66">
        <v>3</v>
      </c>
      <c r="H29" s="66">
        <v>32</v>
      </c>
      <c r="I29" s="66">
        <v>5</v>
      </c>
      <c r="J29" s="66">
        <v>0</v>
      </c>
    </row>
    <row r="30" spans="1:10" ht="15" customHeight="1">
      <c r="A30" s="71" t="s">
        <v>39</v>
      </c>
      <c r="B30" s="72">
        <v>40</v>
      </c>
      <c r="C30" s="94">
        <f t="shared" si="7"/>
        <v>78</v>
      </c>
      <c r="D30" s="66">
        <v>13</v>
      </c>
      <c r="E30" s="66">
        <v>65</v>
      </c>
      <c r="F30" s="66">
        <f>SUM(G30:H30)</f>
        <v>40</v>
      </c>
      <c r="G30" s="66">
        <v>7</v>
      </c>
      <c r="H30" s="66">
        <v>33</v>
      </c>
      <c r="I30" s="66"/>
      <c r="J30" s="66">
        <v>0</v>
      </c>
    </row>
    <row r="31" spans="1:10" ht="15" customHeight="1">
      <c r="A31" s="71" t="s">
        <v>40</v>
      </c>
      <c r="B31" s="72">
        <v>120</v>
      </c>
      <c r="C31" s="94">
        <f t="shared" si="7"/>
        <v>220</v>
      </c>
      <c r="D31" s="93">
        <v>161</v>
      </c>
      <c r="E31" s="93">
        <v>59</v>
      </c>
      <c r="F31" s="66">
        <f>SUM(G31:H31)</f>
        <v>120</v>
      </c>
      <c r="G31" s="93">
        <v>80</v>
      </c>
      <c r="H31" s="93">
        <v>40</v>
      </c>
      <c r="I31" s="93">
        <v>1</v>
      </c>
      <c r="J31" s="93">
        <v>0</v>
      </c>
    </row>
    <row r="32" spans="1:10" ht="15" customHeight="1">
      <c r="A32" s="71" t="s">
        <v>41</v>
      </c>
      <c r="B32" s="72">
        <v>80</v>
      </c>
      <c r="C32" s="94">
        <f t="shared" si="7"/>
        <v>175</v>
      </c>
      <c r="D32" s="93">
        <v>40</v>
      </c>
      <c r="E32" s="93">
        <v>135</v>
      </c>
      <c r="F32" s="66">
        <f>SUM(G32:H32)</f>
        <v>80</v>
      </c>
      <c r="G32" s="93">
        <v>18</v>
      </c>
      <c r="H32" s="93">
        <v>62</v>
      </c>
      <c r="I32" s="93">
        <v>1</v>
      </c>
      <c r="J32" s="93">
        <v>0</v>
      </c>
    </row>
    <row r="33" spans="1:10" ht="15" customHeight="1">
      <c r="A33" s="71" t="s">
        <v>44</v>
      </c>
      <c r="B33" s="72"/>
      <c r="C33" s="94">
        <f t="shared" si="7"/>
        <v>0</v>
      </c>
      <c r="D33" s="66">
        <v>0</v>
      </c>
      <c r="E33" s="66">
        <v>0</v>
      </c>
      <c r="F33" s="66">
        <f>SUM(G33:H33)</f>
        <v>0</v>
      </c>
      <c r="G33" s="66">
        <v>0</v>
      </c>
      <c r="H33" s="66">
        <v>0</v>
      </c>
      <c r="I33" s="66">
        <v>0</v>
      </c>
      <c r="J33" s="66">
        <v>0</v>
      </c>
    </row>
    <row r="34" spans="1:10" ht="15" customHeight="1">
      <c r="A34" s="71" t="s">
        <v>42</v>
      </c>
      <c r="B34" s="72">
        <v>2200</v>
      </c>
      <c r="C34" s="94">
        <f t="shared" si="7"/>
        <v>4069</v>
      </c>
      <c r="D34" s="66">
        <v>1534</v>
      </c>
      <c r="E34" s="66">
        <v>2535</v>
      </c>
      <c r="F34" s="66">
        <f>SUM(G34:H34)</f>
        <v>2398</v>
      </c>
      <c r="G34" s="66">
        <v>850</v>
      </c>
      <c r="H34" s="66">
        <v>1548</v>
      </c>
      <c r="I34" s="66">
        <v>3</v>
      </c>
      <c r="J34" s="66">
        <v>2</v>
      </c>
    </row>
    <row r="35" spans="1:10" ht="18" customHeight="1">
      <c r="A35" s="71" t="s">
        <v>24</v>
      </c>
      <c r="B35" s="66">
        <f>SUM(B36:B38)</f>
        <v>1482</v>
      </c>
      <c r="C35" s="66">
        <f aca="true" t="shared" si="8" ref="C35:J35">SUM(C36:C38)</f>
        <v>1817</v>
      </c>
      <c r="D35" s="66">
        <f t="shared" si="8"/>
        <v>1138</v>
      </c>
      <c r="E35" s="66">
        <f t="shared" si="8"/>
        <v>679</v>
      </c>
      <c r="F35" s="66">
        <f t="shared" si="8"/>
        <v>1377</v>
      </c>
      <c r="G35" s="66">
        <f t="shared" si="8"/>
        <v>824</v>
      </c>
      <c r="H35" s="66">
        <f t="shared" si="8"/>
        <v>553</v>
      </c>
      <c r="I35" s="66">
        <f t="shared" si="8"/>
        <v>17</v>
      </c>
      <c r="J35" s="66">
        <f t="shared" si="8"/>
        <v>262</v>
      </c>
    </row>
    <row r="36" spans="1:10" ht="15" customHeight="1">
      <c r="A36" s="71" t="s">
        <v>29</v>
      </c>
      <c r="B36" s="72">
        <v>1120</v>
      </c>
      <c r="C36" s="66">
        <f>SUM(D36:E36)</f>
        <v>1385</v>
      </c>
      <c r="D36" s="66">
        <v>755</v>
      </c>
      <c r="E36" s="66">
        <v>630</v>
      </c>
      <c r="F36" s="66">
        <f>SUM(G36:H36)</f>
        <v>1057</v>
      </c>
      <c r="G36" s="66">
        <v>539</v>
      </c>
      <c r="H36" s="66">
        <v>518</v>
      </c>
      <c r="I36" s="66">
        <v>15</v>
      </c>
      <c r="J36" s="66">
        <v>200</v>
      </c>
    </row>
    <row r="37" spans="1:10" ht="15" customHeight="1">
      <c r="A37" s="71" t="s">
        <v>31</v>
      </c>
      <c r="B37" s="72">
        <v>280</v>
      </c>
      <c r="C37" s="66">
        <f>SUM(D37:E37)</f>
        <v>325</v>
      </c>
      <c r="D37" s="66">
        <v>311</v>
      </c>
      <c r="E37" s="66">
        <v>14</v>
      </c>
      <c r="F37" s="66">
        <f>SUM(G37:H37)</f>
        <v>250</v>
      </c>
      <c r="G37" s="66">
        <v>241</v>
      </c>
      <c r="H37" s="66">
        <v>9</v>
      </c>
      <c r="I37" s="66">
        <v>2</v>
      </c>
      <c r="J37" s="66">
        <v>49</v>
      </c>
    </row>
    <row r="38" spans="1:10" ht="15" customHeight="1">
      <c r="A38" s="71" t="s">
        <v>32</v>
      </c>
      <c r="B38" s="72">
        <v>82</v>
      </c>
      <c r="C38" s="66">
        <f>SUM(D38:E38)</f>
        <v>107</v>
      </c>
      <c r="D38" s="66">
        <v>72</v>
      </c>
      <c r="E38" s="66">
        <v>35</v>
      </c>
      <c r="F38" s="66">
        <f>SUM(G38:H38)</f>
        <v>70</v>
      </c>
      <c r="G38" s="66">
        <v>44</v>
      </c>
      <c r="H38" s="66">
        <v>26</v>
      </c>
      <c r="I38" s="66">
        <v>0</v>
      </c>
      <c r="J38" s="66">
        <v>13</v>
      </c>
    </row>
    <row r="39" spans="1:10" ht="19.5" customHeight="1">
      <c r="A39" s="70" t="s">
        <v>43</v>
      </c>
      <c r="B39" s="87">
        <f aca="true" t="shared" si="9" ref="B39:J39">SUM(B40:B41)</f>
        <v>22856</v>
      </c>
      <c r="C39" s="97">
        <f t="shared" si="9"/>
        <v>87415</v>
      </c>
      <c r="D39" s="97">
        <f t="shared" si="9"/>
        <v>44880</v>
      </c>
      <c r="E39" s="97">
        <f t="shared" si="9"/>
        <v>42535</v>
      </c>
      <c r="F39" s="97">
        <f t="shared" si="9"/>
        <v>19953</v>
      </c>
      <c r="G39" s="97">
        <f t="shared" si="9"/>
        <v>9864</v>
      </c>
      <c r="H39" s="97">
        <f t="shared" si="9"/>
        <v>10089</v>
      </c>
      <c r="I39" s="97">
        <f t="shared" si="9"/>
        <v>567</v>
      </c>
      <c r="J39" s="97">
        <f t="shared" si="9"/>
        <v>52</v>
      </c>
    </row>
    <row r="40" spans="1:10" ht="15" customHeight="1">
      <c r="A40" s="71" t="s">
        <v>23</v>
      </c>
      <c r="B40" s="93">
        <v>22746</v>
      </c>
      <c r="C40" s="93">
        <f>SUM(D40:E40)</f>
        <v>87220</v>
      </c>
      <c r="D40" s="93">
        <v>44820</v>
      </c>
      <c r="E40" s="93">
        <v>42400</v>
      </c>
      <c r="F40" s="93">
        <v>19857</v>
      </c>
      <c r="G40" s="93">
        <v>9840</v>
      </c>
      <c r="H40" s="93">
        <v>10017</v>
      </c>
      <c r="I40" s="93">
        <v>544</v>
      </c>
      <c r="J40" s="93">
        <v>23</v>
      </c>
    </row>
    <row r="41" spans="1:10" ht="15" customHeight="1">
      <c r="A41" s="71" t="s">
        <v>24</v>
      </c>
      <c r="B41" s="93">
        <v>110</v>
      </c>
      <c r="C41" s="93">
        <f>SUM(D41:E41)</f>
        <v>195</v>
      </c>
      <c r="D41" s="93">
        <v>60</v>
      </c>
      <c r="E41" s="93">
        <v>135</v>
      </c>
      <c r="F41" s="93">
        <v>96</v>
      </c>
      <c r="G41" s="93">
        <v>24</v>
      </c>
      <c r="H41" s="93">
        <v>72</v>
      </c>
      <c r="I41" s="93">
        <v>23</v>
      </c>
      <c r="J41" s="93">
        <v>29</v>
      </c>
    </row>
    <row r="42" spans="1:10" ht="9.75" customHeight="1" thickBot="1">
      <c r="A42" s="73"/>
      <c r="B42" s="74"/>
      <c r="C42" s="75"/>
      <c r="D42" s="74"/>
      <c r="E42" s="59"/>
      <c r="F42" s="76"/>
      <c r="G42" s="59"/>
      <c r="H42" s="59"/>
      <c r="I42" s="59"/>
      <c r="J42" s="59"/>
    </row>
    <row r="43" spans="1:10" ht="15" customHeight="1">
      <c r="A43" s="77" t="s">
        <v>77</v>
      </c>
      <c r="B43" s="72"/>
      <c r="C43" s="66"/>
      <c r="D43" s="72"/>
      <c r="E43" s="68"/>
      <c r="F43" s="78"/>
      <c r="G43" s="68"/>
      <c r="H43" s="68"/>
      <c r="I43" s="68"/>
      <c r="J43" s="68"/>
    </row>
    <row r="44" spans="1:10" s="100" customFormat="1" ht="11.25">
      <c r="A44" s="98"/>
      <c r="B44" s="98"/>
      <c r="C44" s="99"/>
      <c r="D44" s="99"/>
      <c r="E44" s="99"/>
      <c r="F44" s="99"/>
      <c r="G44" s="99"/>
      <c r="H44" s="99"/>
      <c r="I44" s="99"/>
      <c r="J44" s="99"/>
    </row>
    <row r="45" spans="7:10" ht="15" customHeight="1">
      <c r="G45" s="68"/>
      <c r="H45" s="68"/>
      <c r="I45" s="68"/>
      <c r="J45" s="68"/>
    </row>
    <row r="46" spans="7:10" ht="12">
      <c r="G46" s="68"/>
      <c r="H46" s="68"/>
      <c r="I46" s="68"/>
      <c r="J46" s="68"/>
    </row>
  </sheetData>
  <sheetProtection/>
  <mergeCells count="2">
    <mergeCell ref="B4:B5"/>
    <mergeCell ref="A4:A5"/>
  </mergeCells>
  <printOptions/>
  <pageMargins left="0.5905511811023623" right="0.5905511811023623" top="0.5905511811023623" bottom="0.5905511811023623" header="0.5118110236220472" footer="0.3937007874015748"/>
  <pageSetup firstPageNumber="42" useFirstPageNumber="1" horizontalDpi="600" verticalDpi="600" orientation="portrait" pageOrder="overThenDown" paperSize="9" r:id="rId2"/>
  <headerFooter alignWithMargins="0">
    <oddFooter>&amp;C&amp;11－&amp;P－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0"/>
  <sheetViews>
    <sheetView showGridLines="0" showZeros="0" view="pageBreakPreview" zoomScaleNormal="150" zoomScaleSheetLayoutView="100" zoomScalePageLayoutView="0" workbookViewId="0" topLeftCell="A1">
      <selection activeCell="Q13" sqref="Q13"/>
    </sheetView>
  </sheetViews>
  <sheetFormatPr defaultColWidth="10.66015625" defaultRowHeight="18"/>
  <cols>
    <col min="1" max="1" width="8.33203125" style="1" customWidth="1"/>
    <col min="2" max="4" width="4.66015625" style="1" customWidth="1"/>
    <col min="5" max="12" width="3.08203125" style="1" customWidth="1"/>
    <col min="13" max="13" width="5.16015625" style="1" bestFit="1" customWidth="1"/>
    <col min="14" max="14" width="3.08203125" style="1" customWidth="1"/>
    <col min="15" max="19" width="3.16015625" style="1" customWidth="1"/>
    <col min="20" max="16384" width="10.66015625" style="1" customWidth="1"/>
  </cols>
  <sheetData>
    <row r="1" ht="12">
      <c r="S1" s="9" t="s">
        <v>19</v>
      </c>
    </row>
    <row r="3" ht="15" customHeight="1">
      <c r="A3" s="11" t="s">
        <v>45</v>
      </c>
    </row>
    <row r="4" spans="1:10" ht="15" customHeight="1" thickBot="1">
      <c r="A4" s="2" t="s">
        <v>46</v>
      </c>
      <c r="B4" s="10"/>
      <c r="C4" s="10"/>
      <c r="D4" s="10"/>
      <c r="E4" s="10"/>
      <c r="F4" s="10"/>
      <c r="G4" s="10"/>
      <c r="H4" s="10"/>
      <c r="I4" s="10"/>
      <c r="J4" s="10"/>
    </row>
    <row r="5" spans="1:18" ht="18" customHeight="1">
      <c r="A5" s="116" t="s">
        <v>21</v>
      </c>
      <c r="B5" s="12"/>
      <c r="C5" s="13"/>
      <c r="D5" s="3"/>
      <c r="E5" s="13"/>
      <c r="F5" s="13"/>
      <c r="G5" s="13"/>
      <c r="H5" s="14"/>
      <c r="I5" s="3" t="s">
        <v>47</v>
      </c>
      <c r="J5" s="13"/>
      <c r="K5" s="15"/>
      <c r="L5" s="15"/>
      <c r="M5" s="15"/>
      <c r="N5" s="15"/>
      <c r="O5" s="15"/>
      <c r="P5" s="16"/>
      <c r="Q5" s="130" t="s">
        <v>67</v>
      </c>
      <c r="R5" s="131"/>
    </row>
    <row r="6" spans="1:18" ht="18" customHeight="1">
      <c r="A6" s="117"/>
      <c r="B6" s="17"/>
      <c r="C6" s="4"/>
      <c r="D6" s="18"/>
      <c r="E6" s="18"/>
      <c r="F6" s="4"/>
      <c r="G6" s="18"/>
      <c r="H6" s="18" t="s">
        <v>48</v>
      </c>
      <c r="I6" s="19"/>
      <c r="J6" s="20"/>
      <c r="K6" s="21"/>
      <c r="L6" s="21"/>
      <c r="M6" s="21"/>
      <c r="N6" s="22"/>
      <c r="O6" s="107" t="s">
        <v>49</v>
      </c>
      <c r="P6" s="108"/>
      <c r="Q6" s="132"/>
      <c r="R6" s="133"/>
    </row>
    <row r="7" spans="1:18" ht="18" customHeight="1">
      <c r="A7" s="117"/>
      <c r="B7" s="23"/>
      <c r="C7" s="24" t="s">
        <v>16</v>
      </c>
      <c r="D7" s="25"/>
      <c r="E7" s="128" t="s">
        <v>50</v>
      </c>
      <c r="F7" s="129"/>
      <c r="G7" s="128" t="s">
        <v>51</v>
      </c>
      <c r="H7" s="129"/>
      <c r="I7" s="126" t="s">
        <v>52</v>
      </c>
      <c r="J7" s="127"/>
      <c r="K7" s="126" t="s">
        <v>53</v>
      </c>
      <c r="L7" s="127"/>
      <c r="M7" s="126" t="s">
        <v>54</v>
      </c>
      <c r="N7" s="127"/>
      <c r="O7" s="109"/>
      <c r="P7" s="110"/>
      <c r="Q7" s="134"/>
      <c r="R7" s="135"/>
    </row>
    <row r="8" spans="1:18" ht="18" customHeight="1">
      <c r="A8" s="118"/>
      <c r="B8" s="6" t="s">
        <v>16</v>
      </c>
      <c r="C8" s="5" t="s">
        <v>14</v>
      </c>
      <c r="D8" s="6" t="s">
        <v>15</v>
      </c>
      <c r="E8" s="6" t="s">
        <v>16</v>
      </c>
      <c r="F8" s="26" t="s">
        <v>55</v>
      </c>
      <c r="G8" s="6" t="s">
        <v>16</v>
      </c>
      <c r="H8" s="26" t="s">
        <v>55</v>
      </c>
      <c r="I8" s="6" t="s">
        <v>16</v>
      </c>
      <c r="J8" s="26" t="s">
        <v>55</v>
      </c>
      <c r="K8" s="6" t="s">
        <v>16</v>
      </c>
      <c r="L8" s="26" t="s">
        <v>55</v>
      </c>
      <c r="M8" s="6" t="s">
        <v>16</v>
      </c>
      <c r="N8" s="26" t="s">
        <v>55</v>
      </c>
      <c r="O8" s="6" t="s">
        <v>16</v>
      </c>
      <c r="P8" s="26" t="s">
        <v>55</v>
      </c>
      <c r="Q8" s="6" t="s">
        <v>16</v>
      </c>
      <c r="R8" s="27" t="s">
        <v>55</v>
      </c>
    </row>
    <row r="9" spans="1:18" ht="19.5" customHeight="1">
      <c r="A9" s="7" t="s">
        <v>73</v>
      </c>
      <c r="B9" s="79">
        <v>73</v>
      </c>
      <c r="C9" s="80">
        <v>58</v>
      </c>
      <c r="D9" s="80">
        <v>15</v>
      </c>
      <c r="E9" s="80">
        <v>1</v>
      </c>
      <c r="F9" s="80">
        <v>1</v>
      </c>
      <c r="G9" s="80">
        <v>5</v>
      </c>
      <c r="H9" s="80">
        <v>5</v>
      </c>
      <c r="I9" s="80">
        <v>64</v>
      </c>
      <c r="J9" s="80">
        <v>51</v>
      </c>
      <c r="K9" s="28">
        <v>0</v>
      </c>
      <c r="L9" s="28">
        <v>0</v>
      </c>
      <c r="M9" s="28">
        <v>3</v>
      </c>
      <c r="N9" s="28">
        <v>1</v>
      </c>
      <c r="O9" s="28">
        <v>62</v>
      </c>
      <c r="P9" s="28">
        <v>30</v>
      </c>
      <c r="Q9" s="28">
        <v>14</v>
      </c>
      <c r="R9" s="28">
        <v>6</v>
      </c>
    </row>
    <row r="10" spans="1:18" s="84" customFormat="1" ht="19.5" customHeight="1">
      <c r="A10" s="8" t="s">
        <v>75</v>
      </c>
      <c r="B10" s="29">
        <f aca="true" t="shared" si="0" ref="B10:C12">E10+G10+I10+K10+M10</f>
        <v>74</v>
      </c>
      <c r="C10" s="30">
        <f t="shared" si="0"/>
        <v>57</v>
      </c>
      <c r="D10" s="30">
        <f>B10-C10</f>
        <v>17</v>
      </c>
      <c r="E10" s="30">
        <f aca="true" t="shared" si="1" ref="E10:R10">SUM(E11:E12)</f>
        <v>1</v>
      </c>
      <c r="F10" s="30">
        <f t="shared" si="1"/>
        <v>1</v>
      </c>
      <c r="G10" s="30">
        <f t="shared" si="1"/>
        <v>5</v>
      </c>
      <c r="H10" s="30">
        <f t="shared" si="1"/>
        <v>5</v>
      </c>
      <c r="I10" s="30">
        <f t="shared" si="1"/>
        <v>65</v>
      </c>
      <c r="J10" s="30">
        <f t="shared" si="1"/>
        <v>50</v>
      </c>
      <c r="K10" s="85">
        <f t="shared" si="1"/>
        <v>0</v>
      </c>
      <c r="L10" s="85">
        <f t="shared" si="1"/>
        <v>0</v>
      </c>
      <c r="M10" s="85">
        <f t="shared" si="1"/>
        <v>3</v>
      </c>
      <c r="N10" s="85">
        <f t="shared" si="1"/>
        <v>1</v>
      </c>
      <c r="O10" s="85">
        <f t="shared" si="1"/>
        <v>62</v>
      </c>
      <c r="P10" s="85">
        <f t="shared" si="1"/>
        <v>28</v>
      </c>
      <c r="Q10" s="85">
        <f>SUM(Q11:Q12)</f>
        <v>15</v>
      </c>
      <c r="R10" s="85">
        <f t="shared" si="1"/>
        <v>5</v>
      </c>
    </row>
    <row r="11" spans="1:18" s="35" customFormat="1" ht="30" customHeight="1">
      <c r="A11" s="7" t="s">
        <v>10</v>
      </c>
      <c r="B11" s="31">
        <f t="shared" si="0"/>
        <v>53</v>
      </c>
      <c r="C11" s="32">
        <f t="shared" si="0"/>
        <v>41</v>
      </c>
      <c r="D11" s="33">
        <f>B11-C11</f>
        <v>12</v>
      </c>
      <c r="E11" s="33">
        <v>1</v>
      </c>
      <c r="F11" s="33">
        <v>1</v>
      </c>
      <c r="G11" s="33">
        <v>2</v>
      </c>
      <c r="H11" s="33">
        <v>2</v>
      </c>
      <c r="I11" s="33">
        <v>50</v>
      </c>
      <c r="J11" s="33">
        <v>38</v>
      </c>
      <c r="K11" s="34">
        <v>0</v>
      </c>
      <c r="L11" s="34">
        <v>0</v>
      </c>
      <c r="M11" s="34">
        <v>0</v>
      </c>
      <c r="N11" s="34">
        <v>0</v>
      </c>
      <c r="O11" s="34">
        <v>50</v>
      </c>
      <c r="P11" s="34">
        <v>23</v>
      </c>
      <c r="Q11" s="34">
        <v>8</v>
      </c>
      <c r="R11" s="34">
        <v>5</v>
      </c>
    </row>
    <row r="12" spans="1:18" s="40" customFormat="1" ht="39.75" customHeight="1" thickBot="1">
      <c r="A12" s="36" t="s">
        <v>11</v>
      </c>
      <c r="B12" s="37">
        <f>E12+G12+I12+K12+M12</f>
        <v>21</v>
      </c>
      <c r="C12" s="38">
        <f t="shared" si="0"/>
        <v>16</v>
      </c>
      <c r="D12" s="38">
        <f>B12-C12</f>
        <v>5</v>
      </c>
      <c r="E12" s="38">
        <v>0</v>
      </c>
      <c r="F12" s="38">
        <v>0</v>
      </c>
      <c r="G12" s="38">
        <v>3</v>
      </c>
      <c r="H12" s="38">
        <v>3</v>
      </c>
      <c r="I12" s="38">
        <v>15</v>
      </c>
      <c r="J12" s="38">
        <v>12</v>
      </c>
      <c r="K12" s="39"/>
      <c r="L12" s="39"/>
      <c r="M12" s="39">
        <v>3</v>
      </c>
      <c r="N12" s="39">
        <v>1</v>
      </c>
      <c r="O12" s="39">
        <v>12</v>
      </c>
      <c r="P12" s="39">
        <v>5</v>
      </c>
      <c r="Q12" s="39">
        <v>7</v>
      </c>
      <c r="R12" s="39">
        <v>0</v>
      </c>
    </row>
    <row r="13" spans="1:2" ht="19.5" customHeight="1">
      <c r="A13" s="41" t="s">
        <v>1</v>
      </c>
      <c r="B13" s="42"/>
    </row>
    <row r="14" spans="1:10" ht="18" customHeight="1" thickBot="1">
      <c r="A14" s="2" t="s">
        <v>56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8" ht="18" customHeight="1">
      <c r="A15" s="116" t="s">
        <v>21</v>
      </c>
      <c r="B15" s="12"/>
      <c r="C15" s="14" t="s">
        <v>16</v>
      </c>
      <c r="D15" s="43"/>
      <c r="E15" s="123" t="s">
        <v>57</v>
      </c>
      <c r="F15" s="124"/>
      <c r="G15" s="123" t="s">
        <v>2</v>
      </c>
      <c r="H15" s="124"/>
      <c r="I15" s="123" t="s">
        <v>3</v>
      </c>
      <c r="J15" s="124"/>
      <c r="K15" s="111" t="s">
        <v>4</v>
      </c>
      <c r="L15" s="111" t="s">
        <v>5</v>
      </c>
      <c r="M15" s="44" t="s">
        <v>68</v>
      </c>
      <c r="N15" s="45" t="s">
        <v>69</v>
      </c>
      <c r="O15" s="44" t="s">
        <v>6</v>
      </c>
      <c r="P15" s="45" t="s">
        <v>70</v>
      </c>
      <c r="Q15" s="44" t="s">
        <v>7</v>
      </c>
      <c r="R15" s="46" t="s">
        <v>58</v>
      </c>
    </row>
    <row r="16" spans="1:18" ht="18" customHeight="1">
      <c r="A16" s="118"/>
      <c r="B16" s="6" t="s">
        <v>16</v>
      </c>
      <c r="C16" s="5" t="s">
        <v>14</v>
      </c>
      <c r="D16" s="6" t="s">
        <v>15</v>
      </c>
      <c r="E16" s="125"/>
      <c r="F16" s="118"/>
      <c r="G16" s="125"/>
      <c r="H16" s="118"/>
      <c r="I16" s="125"/>
      <c r="J16" s="118"/>
      <c r="K16" s="136"/>
      <c r="L16" s="136"/>
      <c r="M16" s="47" t="s">
        <v>59</v>
      </c>
      <c r="N16" s="48" t="s">
        <v>60</v>
      </c>
      <c r="O16" s="47" t="s">
        <v>71</v>
      </c>
      <c r="P16" s="48" t="s">
        <v>61</v>
      </c>
      <c r="Q16" s="47" t="s">
        <v>8</v>
      </c>
      <c r="R16" s="49" t="s">
        <v>62</v>
      </c>
    </row>
    <row r="17" spans="1:18" ht="19.5" customHeight="1">
      <c r="A17" s="101" t="s">
        <v>76</v>
      </c>
      <c r="B17" s="10">
        <v>6841</v>
      </c>
      <c r="C17" s="1">
        <v>4426</v>
      </c>
      <c r="D17" s="1">
        <v>2415</v>
      </c>
      <c r="E17" s="122">
        <v>1501</v>
      </c>
      <c r="F17" s="122"/>
      <c r="G17" s="122">
        <v>1475</v>
      </c>
      <c r="H17" s="122"/>
      <c r="I17" s="122">
        <v>1536</v>
      </c>
      <c r="J17" s="122"/>
      <c r="K17" s="1">
        <v>555</v>
      </c>
      <c r="L17" s="1">
        <v>368</v>
      </c>
      <c r="M17" s="1">
        <v>921</v>
      </c>
      <c r="N17" s="1">
        <v>272</v>
      </c>
      <c r="O17" s="1">
        <v>145</v>
      </c>
      <c r="P17" s="1">
        <v>39</v>
      </c>
      <c r="Q17" s="1">
        <v>8</v>
      </c>
      <c r="R17" s="1">
        <v>21</v>
      </c>
    </row>
    <row r="18" spans="1:18" ht="19.5" customHeight="1">
      <c r="A18" s="8" t="s">
        <v>74</v>
      </c>
      <c r="B18" s="29">
        <f>SUM(E18:R18)</f>
        <v>6936</v>
      </c>
      <c r="C18" s="30">
        <f>SUM(C19:C20)</f>
        <v>4520</v>
      </c>
      <c r="D18" s="30">
        <f>SUM(D19:D20)</f>
        <v>2416</v>
      </c>
      <c r="E18" s="119">
        <f>SUM(E19:F20)</f>
        <v>1384</v>
      </c>
      <c r="F18" s="119"/>
      <c r="G18" s="119">
        <f>SUM(G19:H20)</f>
        <v>1617</v>
      </c>
      <c r="H18" s="119"/>
      <c r="I18" s="119">
        <f>SUM(I19:J20)</f>
        <v>1635</v>
      </c>
      <c r="J18" s="119"/>
      <c r="K18" s="30">
        <f>SUM(K19:K20)</f>
        <v>503</v>
      </c>
      <c r="L18" s="30">
        <f>SUM(L19:L20)</f>
        <v>381</v>
      </c>
      <c r="M18" s="30">
        <f aca="true" t="shared" si="2" ref="M18:R18">SUM(M19:M20)</f>
        <v>894</v>
      </c>
      <c r="N18" s="30">
        <f t="shared" si="2"/>
        <v>291</v>
      </c>
      <c r="O18" s="30">
        <f t="shared" si="2"/>
        <v>163</v>
      </c>
      <c r="P18" s="30">
        <f t="shared" si="2"/>
        <v>35</v>
      </c>
      <c r="Q18" s="30">
        <f t="shared" si="2"/>
        <v>10</v>
      </c>
      <c r="R18" s="30">
        <f t="shared" si="2"/>
        <v>23</v>
      </c>
    </row>
    <row r="19" spans="1:18" s="35" customFormat="1" ht="30" customHeight="1">
      <c r="A19" s="7" t="s">
        <v>10</v>
      </c>
      <c r="B19" s="31">
        <f>SUM(E19:R19)</f>
        <v>3006</v>
      </c>
      <c r="C19" s="33">
        <v>1447</v>
      </c>
      <c r="D19" s="33">
        <v>1559</v>
      </c>
      <c r="E19" s="120">
        <v>165</v>
      </c>
      <c r="F19" s="120"/>
      <c r="G19" s="120">
        <v>328</v>
      </c>
      <c r="H19" s="120"/>
      <c r="I19" s="137">
        <v>431</v>
      </c>
      <c r="J19" s="137"/>
      <c r="K19" s="83">
        <v>371</v>
      </c>
      <c r="L19" s="83">
        <v>344</v>
      </c>
      <c r="M19" s="83">
        <v>853</v>
      </c>
      <c r="N19" s="83">
        <v>287</v>
      </c>
      <c r="O19" s="83">
        <v>160</v>
      </c>
      <c r="P19" s="83">
        <v>35</v>
      </c>
      <c r="Q19" s="83">
        <v>10</v>
      </c>
      <c r="R19" s="83">
        <v>22</v>
      </c>
    </row>
    <row r="20" spans="1:18" s="40" customFormat="1" ht="39.75" customHeight="1" thickBot="1">
      <c r="A20" s="36" t="s">
        <v>11</v>
      </c>
      <c r="B20" s="37">
        <f>SUM(E20:R20)</f>
        <v>3930</v>
      </c>
      <c r="C20" s="81">
        <v>3073</v>
      </c>
      <c r="D20" s="81">
        <v>857</v>
      </c>
      <c r="E20" s="114">
        <v>1219</v>
      </c>
      <c r="F20" s="114"/>
      <c r="G20" s="114">
        <v>1289</v>
      </c>
      <c r="H20" s="114"/>
      <c r="I20" s="114">
        <v>1204</v>
      </c>
      <c r="J20" s="114"/>
      <c r="K20" s="81">
        <v>132</v>
      </c>
      <c r="L20" s="81">
        <v>37</v>
      </c>
      <c r="M20" s="81">
        <v>41</v>
      </c>
      <c r="N20" s="81">
        <v>4</v>
      </c>
      <c r="O20" s="81">
        <v>3</v>
      </c>
      <c r="P20" s="39">
        <v>0</v>
      </c>
      <c r="Q20" s="39">
        <v>0</v>
      </c>
      <c r="R20" s="39">
        <v>1</v>
      </c>
    </row>
    <row r="21" spans="1:10" ht="19.5" customHeight="1">
      <c r="A21" s="41"/>
      <c r="B21" s="42"/>
      <c r="E21" s="139"/>
      <c r="F21" s="139"/>
      <c r="G21" s="139"/>
      <c r="H21" s="139"/>
      <c r="I21" s="139"/>
      <c r="J21" s="139"/>
    </row>
    <row r="22" spans="1:10" ht="18" customHeight="1" thickBot="1">
      <c r="A22" s="11" t="s">
        <v>63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9" ht="18" customHeight="1">
      <c r="A23" s="116" t="s">
        <v>21</v>
      </c>
      <c r="B23" s="12"/>
      <c r="C23" s="14"/>
      <c r="D23" s="3"/>
      <c r="E23" s="3"/>
      <c r="F23" s="3" t="s">
        <v>64</v>
      </c>
      <c r="G23" s="3"/>
      <c r="H23" s="3"/>
      <c r="I23" s="3"/>
      <c r="J23" s="43"/>
      <c r="K23" s="14"/>
      <c r="L23" s="3"/>
      <c r="M23" s="14"/>
      <c r="N23" s="3"/>
      <c r="O23" s="3" t="s">
        <v>65</v>
      </c>
      <c r="P23" s="50"/>
      <c r="Q23" s="51"/>
      <c r="R23" s="51"/>
      <c r="S23" s="42"/>
    </row>
    <row r="24" spans="1:19" ht="18" customHeight="1">
      <c r="A24" s="118"/>
      <c r="B24" s="23"/>
      <c r="C24" s="52" t="s">
        <v>16</v>
      </c>
      <c r="D24" s="53"/>
      <c r="E24" s="54"/>
      <c r="F24" s="52" t="s">
        <v>14</v>
      </c>
      <c r="G24" s="25"/>
      <c r="H24" s="52"/>
      <c r="I24" s="52" t="s">
        <v>15</v>
      </c>
      <c r="J24" s="4"/>
      <c r="K24" s="23"/>
      <c r="L24" s="52" t="s">
        <v>16</v>
      </c>
      <c r="M24" s="53"/>
      <c r="N24" s="54"/>
      <c r="O24" s="52" t="s">
        <v>14</v>
      </c>
      <c r="P24" s="25"/>
      <c r="Q24" s="52"/>
      <c r="R24" s="52" t="s">
        <v>15</v>
      </c>
      <c r="S24" s="24"/>
    </row>
    <row r="25" spans="1:19" ht="19.5" customHeight="1">
      <c r="A25" s="7" t="s">
        <v>76</v>
      </c>
      <c r="B25" s="79"/>
      <c r="C25" s="80"/>
      <c r="D25" s="80">
        <v>2156</v>
      </c>
      <c r="E25" s="80"/>
      <c r="F25" s="121">
        <v>1451</v>
      </c>
      <c r="G25" s="121"/>
      <c r="H25" s="80"/>
      <c r="I25" s="138">
        <v>705</v>
      </c>
      <c r="J25" s="138"/>
      <c r="K25" s="28"/>
      <c r="L25" s="28"/>
      <c r="M25" s="28">
        <v>483</v>
      </c>
      <c r="N25" s="28"/>
      <c r="O25" s="28"/>
      <c r="P25" s="82">
        <v>337</v>
      </c>
      <c r="Q25" s="82"/>
      <c r="R25" s="82"/>
      <c r="S25" s="28">
        <v>146</v>
      </c>
    </row>
    <row r="26" spans="1:19" ht="19.5" customHeight="1">
      <c r="A26" s="8" t="s">
        <v>74</v>
      </c>
      <c r="B26" s="29"/>
      <c r="C26" s="30"/>
      <c r="D26" s="30">
        <f>F26+I26</f>
        <v>1999</v>
      </c>
      <c r="E26" s="30"/>
      <c r="F26" s="119">
        <f>SUM(F27:G28)</f>
        <v>1380</v>
      </c>
      <c r="G26" s="119"/>
      <c r="H26" s="30"/>
      <c r="I26" s="115">
        <f>SUM(J27:J28)</f>
        <v>619</v>
      </c>
      <c r="J26" s="115"/>
      <c r="K26" s="30"/>
      <c r="L26" s="30"/>
      <c r="M26" s="30">
        <f>SUM(M27:M28)</f>
        <v>477</v>
      </c>
      <c r="N26" s="30"/>
      <c r="O26" s="30"/>
      <c r="P26" s="30">
        <f>SUM(P27:P28)</f>
        <v>347</v>
      </c>
      <c r="Q26" s="30"/>
      <c r="R26" s="30"/>
      <c r="S26" s="30">
        <f>SUM(S27:S28)</f>
        <v>130</v>
      </c>
    </row>
    <row r="27" spans="1:19" s="35" customFormat="1" ht="30" customHeight="1">
      <c r="A27" s="7" t="s">
        <v>10</v>
      </c>
      <c r="B27" s="31"/>
      <c r="C27" s="33"/>
      <c r="D27" s="33">
        <f>F27+J27</f>
        <v>635</v>
      </c>
      <c r="E27" s="33"/>
      <c r="F27" s="120">
        <v>300</v>
      </c>
      <c r="G27" s="120"/>
      <c r="H27" s="33"/>
      <c r="I27" s="33"/>
      <c r="J27" s="33">
        <v>335</v>
      </c>
      <c r="K27" s="34"/>
      <c r="L27" s="34"/>
      <c r="M27" s="34">
        <f>P27+S27</f>
        <v>131</v>
      </c>
      <c r="N27" s="34"/>
      <c r="O27" s="34"/>
      <c r="P27" s="55">
        <v>83</v>
      </c>
      <c r="Q27" s="55"/>
      <c r="R27" s="55"/>
      <c r="S27" s="34">
        <v>48</v>
      </c>
    </row>
    <row r="28" spans="1:19" s="40" customFormat="1" ht="39.75" customHeight="1" thickBot="1">
      <c r="A28" s="36" t="s">
        <v>11</v>
      </c>
      <c r="B28" s="37"/>
      <c r="C28" s="38"/>
      <c r="D28" s="38">
        <f>F28+J28</f>
        <v>1364</v>
      </c>
      <c r="E28" s="38"/>
      <c r="F28" s="114">
        <v>1080</v>
      </c>
      <c r="G28" s="114"/>
      <c r="H28" s="38"/>
      <c r="I28" s="38"/>
      <c r="J28" s="38">
        <v>284</v>
      </c>
      <c r="K28" s="39"/>
      <c r="L28" s="39"/>
      <c r="M28" s="39">
        <f>P28+S28</f>
        <v>346</v>
      </c>
      <c r="N28" s="39"/>
      <c r="O28" s="39"/>
      <c r="P28" s="39">
        <v>264</v>
      </c>
      <c r="Q28" s="39"/>
      <c r="R28" s="39"/>
      <c r="S28" s="39">
        <v>82</v>
      </c>
    </row>
    <row r="29" ht="4.5" customHeight="1"/>
    <row r="30" ht="12">
      <c r="A30" s="1" t="s">
        <v>66</v>
      </c>
    </row>
  </sheetData>
  <sheetProtection/>
  <mergeCells count="36">
    <mergeCell ref="E18:F18"/>
    <mergeCell ref="G18:H18"/>
    <mergeCell ref="E19:F19"/>
    <mergeCell ref="G19:H19"/>
    <mergeCell ref="I19:J19"/>
    <mergeCell ref="I25:J25"/>
    <mergeCell ref="I20:J20"/>
    <mergeCell ref="E20:F20"/>
    <mergeCell ref="G20:H20"/>
    <mergeCell ref="E21:F21"/>
    <mergeCell ref="G21:H21"/>
    <mergeCell ref="I21:J21"/>
    <mergeCell ref="I17:J17"/>
    <mergeCell ref="K15:K16"/>
    <mergeCell ref="L15:L16"/>
    <mergeCell ref="I18:J18"/>
    <mergeCell ref="I15:J16"/>
    <mergeCell ref="Q5:R7"/>
    <mergeCell ref="K7:L7"/>
    <mergeCell ref="M7:N7"/>
    <mergeCell ref="O6:P7"/>
    <mergeCell ref="E15:F16"/>
    <mergeCell ref="G15:H16"/>
    <mergeCell ref="I7:J7"/>
    <mergeCell ref="E7:F7"/>
    <mergeCell ref="G7:H7"/>
    <mergeCell ref="F28:G28"/>
    <mergeCell ref="I26:J26"/>
    <mergeCell ref="A5:A8"/>
    <mergeCell ref="F26:G26"/>
    <mergeCell ref="F27:G27"/>
    <mergeCell ref="A15:A16"/>
    <mergeCell ref="A23:A24"/>
    <mergeCell ref="F25:G25"/>
    <mergeCell ref="E17:F17"/>
    <mergeCell ref="G17:H17"/>
  </mergeCells>
  <printOptions/>
  <pageMargins left="0.7874015748031497" right="0.5905511811023623" top="0.5905511811023623" bottom="0.5905511811023623" header="0.5118110236220472" footer="0.3937007874015748"/>
  <pageSetup firstPageNumber="43" useFirstPageNumber="1" horizontalDpi="600" verticalDpi="600" orientation="portrait" pageOrder="overThenDown" paperSize="9" scale="96" r:id="rId2"/>
  <headerFooter alignWithMargins="0">
    <oddFooter>&amp;C&amp;11－&amp;P－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VM516SS17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minatu</dc:creator>
  <cp:keywords/>
  <dc:description/>
  <cp:lastModifiedBy>愛知県</cp:lastModifiedBy>
  <cp:lastPrinted>2011-09-06T05:59:11Z</cp:lastPrinted>
  <dcterms:created xsi:type="dcterms:W3CDTF">1998-08-11T13:59:14Z</dcterms:created>
  <dcterms:modified xsi:type="dcterms:W3CDTF">2011-09-06T05:59:55Z</dcterms:modified>
  <cp:category/>
  <cp:version/>
  <cp:contentType/>
  <cp:contentStatus/>
</cp:coreProperties>
</file>