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5416" windowWidth="15420" windowHeight="4170" activeTab="0"/>
  </bookViews>
  <sheets>
    <sheet name="学校総覧" sheetId="1" r:id="rId1"/>
    <sheet name="学校数" sheetId="2" r:id="rId2"/>
    <sheet name="学級数" sheetId="3" r:id="rId3"/>
  </sheets>
  <definedNames>
    <definedName name="_xlnm.Print_Area" localSheetId="0">'学校総覧'!$A$1:$M$46</definedName>
    <definedName name="Z_2EF81CFC_C315_45EE_BE8D_D689F2F67B95_.wvu.PrintArea" localSheetId="0" hidden="1">'学校総覧'!$B$1:$M$45</definedName>
    <definedName name="Z_F559C108_DF2E_4883_8D98_A8BC76765FEF_.wvu.PrintArea" localSheetId="0" hidden="1">'学校総覧'!$B$1:$M$45</definedName>
  </definedNames>
  <calcPr fullCalcOnLoad="1"/>
</workbook>
</file>

<file path=xl/sharedStrings.xml><?xml version="1.0" encoding="utf-8"?>
<sst xmlns="http://schemas.openxmlformats.org/spreadsheetml/2006/main" count="191" uniqueCount="121">
  <si>
    <t>計</t>
  </si>
  <si>
    <t>7人以下</t>
  </si>
  <si>
    <t>３学年</t>
  </si>
  <si>
    <t>４学年</t>
  </si>
  <si>
    <t>５学年</t>
  </si>
  <si>
    <t>６学年</t>
  </si>
  <si>
    <t>(3)</t>
  </si>
  <si>
    <t>(1)</t>
  </si>
  <si>
    <t>(2)</t>
  </si>
  <si>
    <t>〔　総　　　　　　括　〕</t>
  </si>
  <si>
    <t>区    分</t>
  </si>
  <si>
    <t>学校数</t>
  </si>
  <si>
    <t>学級数</t>
  </si>
  <si>
    <t>幼児・児童・生徒数</t>
  </si>
  <si>
    <t>本務教員数</t>
  </si>
  <si>
    <t>本　務</t>
  </si>
  <si>
    <t>計</t>
  </si>
  <si>
    <t>本校</t>
  </si>
  <si>
    <t>分校</t>
  </si>
  <si>
    <t>男</t>
  </si>
  <si>
    <t>女</t>
  </si>
  <si>
    <t>職員数</t>
  </si>
  <si>
    <t>幼稚園</t>
  </si>
  <si>
    <t>国         立</t>
  </si>
  <si>
    <t>私         立</t>
  </si>
  <si>
    <t>小学校</t>
  </si>
  <si>
    <t>中学校</t>
  </si>
  <si>
    <t>高等学校</t>
  </si>
  <si>
    <t>県         立</t>
  </si>
  <si>
    <t>市         立</t>
  </si>
  <si>
    <t>通信制高等学校</t>
  </si>
  <si>
    <t>盲学校（県立)</t>
  </si>
  <si>
    <t>聾学校（県立)</t>
  </si>
  <si>
    <t>専修学校</t>
  </si>
  <si>
    <t>各種学校（私立)</t>
  </si>
  <si>
    <t>中等教育学校
　　　（私立）</t>
  </si>
  <si>
    <t>特別支援学校</t>
  </si>
  <si>
    <t>総　　括</t>
  </si>
  <si>
    <t>２　児童・生徒数別　　学校数（小・中学校）</t>
  </si>
  <si>
    <t>（　）内分校数再掲</t>
  </si>
  <si>
    <t>区　　　分</t>
  </si>
  <si>
    <t>小　　　　　　学　　　　　　校</t>
  </si>
  <si>
    <t>中　　　　　　学　　　　　　校</t>
  </si>
  <si>
    <t>国　　立</t>
  </si>
  <si>
    <t>公　　立</t>
  </si>
  <si>
    <t>私　　立</t>
  </si>
  <si>
    <t>0～ 　49人</t>
  </si>
  <si>
    <t>３　学級数別　　学校数（小・中学校）</t>
  </si>
  <si>
    <t>0～  5学級</t>
  </si>
  <si>
    <t xml:space="preserve">48学級以上 </t>
  </si>
  <si>
    <t>４　学年別　　学級数（小・中学校）</t>
  </si>
  <si>
    <t>単　　　　式　　　　学　　　　級</t>
  </si>
  <si>
    <t>複式学級</t>
  </si>
  <si>
    <t>１学年</t>
  </si>
  <si>
    <t>２学年</t>
  </si>
  <si>
    <t>小　学　校</t>
  </si>
  <si>
    <t>国　　　立</t>
  </si>
  <si>
    <t>公　　　立</t>
  </si>
  <si>
    <t>私　　　立</t>
  </si>
  <si>
    <t>中　学　校</t>
  </si>
  <si>
    <t>５　収容人員別　　学級数（小・中学校）</t>
  </si>
  <si>
    <t>46人以上</t>
  </si>
  <si>
    <t>知的障害</t>
  </si>
  <si>
    <t>肢　　体不 自 由</t>
  </si>
  <si>
    <t>病　弱・身体虚弱</t>
  </si>
  <si>
    <t>弱　　視</t>
  </si>
  <si>
    <t>難　　聴</t>
  </si>
  <si>
    <t>言語障害</t>
  </si>
  <si>
    <t>情緒障害</t>
  </si>
  <si>
    <t>小学校(公立)</t>
  </si>
  <si>
    <t>中学校(公立)</t>
  </si>
  <si>
    <t>６　障害種別　　特別支援学級児童・生徒数（小・中学校）</t>
  </si>
  <si>
    <t>特別支援学級</t>
  </si>
  <si>
    <t>市         立</t>
  </si>
  <si>
    <t>（前 期 課 程）</t>
  </si>
  <si>
    <t>（後 期 課 程）</t>
  </si>
  <si>
    <t xml:space="preserve">                 である。 したがって、併置校４校は、高等学校数と重複している。</t>
  </si>
  <si>
    <t>8～12　</t>
  </si>
  <si>
    <t>13～20　</t>
  </si>
  <si>
    <t>21～25　</t>
  </si>
  <si>
    <t>26～30　</t>
  </si>
  <si>
    <t>31～35　</t>
  </si>
  <si>
    <t>36～40　</t>
  </si>
  <si>
    <t>41～45　</t>
  </si>
  <si>
    <t>50～　 99　</t>
  </si>
  <si>
    <t>100～　149　</t>
  </si>
  <si>
    <t>150～　199　</t>
  </si>
  <si>
    <t>200～　249　</t>
  </si>
  <si>
    <t>250～　299　</t>
  </si>
  <si>
    <t>300～　399　</t>
  </si>
  <si>
    <t>400～　499　</t>
  </si>
  <si>
    <t>500～　599　</t>
  </si>
  <si>
    <t>600～　699　</t>
  </si>
  <si>
    <t>700～　799　</t>
  </si>
  <si>
    <t>800～　899　</t>
  </si>
  <si>
    <t>900～　999　</t>
  </si>
  <si>
    <t>1,000～1,099　</t>
  </si>
  <si>
    <t>1,100～1,199　</t>
  </si>
  <si>
    <t xml:space="preserve"> 1,200人以上</t>
  </si>
  <si>
    <t>6～ 11　　</t>
  </si>
  <si>
    <t>12～ 18　　</t>
  </si>
  <si>
    <t>19～ 24　　</t>
  </si>
  <si>
    <t>25～ 30　　</t>
  </si>
  <si>
    <t>31～ 36　　</t>
  </si>
  <si>
    <t>37～ 42　　</t>
  </si>
  <si>
    <t>43～ 47　　</t>
  </si>
  <si>
    <t>(3)</t>
  </si>
  <si>
    <t>(3)</t>
  </si>
  <si>
    <t>(2)</t>
  </si>
  <si>
    <t>(1)</t>
  </si>
  <si>
    <t>１　平成２４年度学校総覧（高等教育機関を除く)</t>
  </si>
  <si>
    <t>（学校基本調査　２４．５．１現在）</t>
  </si>
  <si>
    <t xml:space="preserve">              ２．通信制高等学校 ６校の内訳は、独立校 ２校、全・通併置校３校、定・通併置校 １校</t>
  </si>
  <si>
    <t>…</t>
  </si>
  <si>
    <t>…</t>
  </si>
  <si>
    <t>…</t>
  </si>
  <si>
    <t>市町立</t>
  </si>
  <si>
    <t>市町村立</t>
  </si>
  <si>
    <t>養護学校</t>
  </si>
  <si>
    <t xml:space="preserve">         (注) １．高等学校・特別支援学校については、専攻科を含む。ただし、高等学校の学級数は、</t>
  </si>
  <si>
    <t xml:space="preserve">                 公立本科のみのものである。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</si>
</sst>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color indexed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38" fontId="3" fillId="0" borderId="10" xfId="48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38" fontId="3" fillId="0" borderId="0" xfId="48" applyFont="1" applyFill="1" applyAlignment="1">
      <alignment/>
    </xf>
    <xf numFmtId="38" fontId="2" fillId="0" borderId="10" xfId="48" applyFont="1" applyFill="1" applyBorder="1" applyAlignment="1">
      <alignment horizontal="right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3" xfId="48" applyFont="1" applyFill="1" applyBorder="1" applyAlignment="1">
      <alignment horizontal="center" vertic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right"/>
    </xf>
    <xf numFmtId="38" fontId="2" fillId="0" borderId="14" xfId="48" applyFont="1" applyFill="1" applyBorder="1" applyAlignment="1">
      <alignment horizontal="right"/>
    </xf>
    <xf numFmtId="38" fontId="2" fillId="0" borderId="15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16" xfId="48" applyFont="1" applyFill="1" applyBorder="1" applyAlignment="1">
      <alignment horizontal="right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/>
    </xf>
    <xf numFmtId="38" fontId="2" fillId="0" borderId="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14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/>
    </xf>
    <xf numFmtId="38" fontId="5" fillId="0" borderId="0" xfId="48" applyFont="1" applyFill="1" applyBorder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/>
    </xf>
    <xf numFmtId="38" fontId="2" fillId="0" borderId="0" xfId="48" applyFont="1" applyFill="1" applyAlignment="1">
      <alignment horizontal="center" vertical="center"/>
    </xf>
    <xf numFmtId="38" fontId="2" fillId="0" borderId="21" xfId="48" applyFont="1" applyFill="1" applyBorder="1" applyAlignment="1">
      <alignment horizontal="center"/>
    </xf>
    <xf numFmtId="38" fontId="2" fillId="0" borderId="22" xfId="48" applyFont="1" applyFill="1" applyBorder="1" applyAlignment="1">
      <alignment horizontal="center" vertical="top"/>
    </xf>
    <xf numFmtId="38" fontId="3" fillId="0" borderId="0" xfId="48" applyFont="1" applyFill="1" applyAlignment="1">
      <alignment/>
    </xf>
    <xf numFmtId="38" fontId="7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left"/>
    </xf>
    <xf numFmtId="38" fontId="3" fillId="0" borderId="0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5" fillId="0" borderId="16" xfId="48" applyFont="1" applyFill="1" applyBorder="1" applyAlignment="1">
      <alignment/>
    </xf>
    <xf numFmtId="38" fontId="9" fillId="0" borderId="16" xfId="48" applyFont="1" applyFill="1" applyBorder="1" applyAlignment="1">
      <alignment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 shrinkToFit="1"/>
    </xf>
    <xf numFmtId="179" fontId="7" fillId="0" borderId="0" xfId="48" applyNumberFormat="1" applyFont="1" applyFill="1" applyAlignment="1">
      <alignment horizontal="right"/>
    </xf>
    <xf numFmtId="38" fontId="6" fillId="0" borderId="0" xfId="48" applyFont="1" applyFill="1" applyAlignment="1">
      <alignment horizontal="right"/>
    </xf>
    <xf numFmtId="38" fontId="8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 vertical="center"/>
    </xf>
    <xf numFmtId="38" fontId="6" fillId="0" borderId="22" xfId="48" applyFont="1" applyFill="1" applyBorder="1" applyAlignment="1">
      <alignment horizontal="right" vertical="center"/>
    </xf>
    <xf numFmtId="38" fontId="6" fillId="0" borderId="23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/>
    </xf>
    <xf numFmtId="38" fontId="6" fillId="0" borderId="23" xfId="48" applyFont="1" applyFill="1" applyBorder="1" applyAlignment="1">
      <alignment horizontal="right"/>
    </xf>
    <xf numFmtId="38" fontId="2" fillId="0" borderId="24" xfId="48" applyFont="1" applyFill="1" applyBorder="1" applyAlignment="1">
      <alignment horizontal="center" vertical="center"/>
    </xf>
    <xf numFmtId="38" fontId="2" fillId="0" borderId="0" xfId="48" applyFont="1" applyFill="1" applyAlignment="1">
      <alignment shrinkToFit="1"/>
    </xf>
    <xf numFmtId="38" fontId="2" fillId="0" borderId="16" xfId="48" applyFont="1" applyFill="1" applyBorder="1" applyAlignment="1">
      <alignment horizontal="right" shrinkToFit="1"/>
    </xf>
    <xf numFmtId="38" fontId="2" fillId="0" borderId="0" xfId="48" applyFont="1" applyFill="1" applyAlignment="1">
      <alignment vertical="center" shrinkToFit="1"/>
    </xf>
    <xf numFmtId="38" fontId="2" fillId="0" borderId="0" xfId="48" applyFont="1" applyFill="1" applyBorder="1" applyAlignment="1">
      <alignment/>
    </xf>
    <xf numFmtId="38" fontId="2" fillId="0" borderId="23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distributed"/>
    </xf>
    <xf numFmtId="38" fontId="3" fillId="0" borderId="23" xfId="48" applyFont="1" applyFill="1" applyBorder="1" applyAlignment="1">
      <alignment horizontal="left" vertical="center"/>
    </xf>
    <xf numFmtId="38" fontId="10" fillId="0" borderId="10" xfId="48" applyFont="1" applyFill="1" applyBorder="1" applyAlignment="1">
      <alignment horizontal="distributed"/>
    </xf>
    <xf numFmtId="38" fontId="6" fillId="0" borderId="0" xfId="48" applyFont="1" applyFill="1" applyBorder="1" applyAlignment="1">
      <alignment horizontal="distributed"/>
    </xf>
    <xf numFmtId="38" fontId="6" fillId="0" borderId="10" xfId="48" applyFont="1" applyFill="1" applyBorder="1" applyAlignment="1">
      <alignment horizontal="distributed"/>
    </xf>
    <xf numFmtId="38" fontId="6" fillId="0" borderId="23" xfId="48" applyFont="1" applyFill="1" applyBorder="1" applyAlignment="1">
      <alignment horizontal="distributed" vertical="center"/>
    </xf>
    <xf numFmtId="38" fontId="6" fillId="0" borderId="24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distributed" wrapText="1"/>
    </xf>
    <xf numFmtId="38" fontId="6" fillId="0" borderId="10" xfId="48" applyFont="1" applyFill="1" applyBorder="1" applyAlignment="1">
      <alignment horizontal="distributed" wrapText="1"/>
    </xf>
    <xf numFmtId="38" fontId="6" fillId="0" borderId="0" xfId="48" applyFont="1" applyFill="1" applyBorder="1" applyAlignment="1">
      <alignment horizontal="distributed" vertical="center" wrapText="1"/>
    </xf>
    <xf numFmtId="38" fontId="6" fillId="0" borderId="10" xfId="48" applyFont="1" applyFill="1" applyBorder="1" applyAlignment="1">
      <alignment horizontal="distributed" vertical="center" wrapText="1"/>
    </xf>
    <xf numFmtId="38" fontId="6" fillId="0" borderId="25" xfId="48" applyFont="1" applyFill="1" applyBorder="1" applyAlignment="1">
      <alignment horizontal="distributed"/>
    </xf>
    <xf numFmtId="38" fontId="6" fillId="0" borderId="20" xfId="48" applyFont="1" applyFill="1" applyBorder="1" applyAlignment="1">
      <alignment horizontal="distributed"/>
    </xf>
    <xf numFmtId="38" fontId="4" fillId="0" borderId="0" xfId="48" applyFont="1" applyFill="1" applyAlignment="1">
      <alignment horizontal="center"/>
    </xf>
    <xf numFmtId="38" fontId="2" fillId="0" borderId="13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27" xfId="48" applyFont="1" applyFill="1" applyBorder="1" applyAlignment="1">
      <alignment horizontal="center" vertical="center"/>
    </xf>
    <xf numFmtId="38" fontId="2" fillId="0" borderId="28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/>
    </xf>
    <xf numFmtId="38" fontId="7" fillId="32" borderId="0" xfId="48" applyFont="1" applyFill="1" applyAlignment="1">
      <alignment horizontal="right"/>
    </xf>
    <xf numFmtId="38" fontId="6" fillId="32" borderId="0" xfId="48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115" zoomScaleNormal="130" zoomScaleSheetLayoutView="115" zoomScalePageLayoutView="0" workbookViewId="0" topLeftCell="A1">
      <selection activeCell="J18" sqref="J18"/>
    </sheetView>
  </sheetViews>
  <sheetFormatPr defaultColWidth="9.00390625" defaultRowHeight="13.5"/>
  <cols>
    <col min="1" max="1" width="2.375" style="5" customWidth="1"/>
    <col min="2" max="2" width="12.00390625" style="5" customWidth="1"/>
    <col min="3" max="5" width="5.125" style="5" customWidth="1"/>
    <col min="6" max="6" width="7.50390625" style="5" customWidth="1"/>
    <col min="7" max="9" width="7.875" style="5" customWidth="1"/>
    <col min="10" max="12" width="6.875" style="5" customWidth="1"/>
    <col min="13" max="13" width="7.875" style="5" customWidth="1"/>
    <col min="14" max="14" width="9.00390625" style="5" customWidth="1"/>
    <col min="15" max="15" width="3.375" style="5" customWidth="1"/>
    <col min="16" max="16384" width="9.00390625" style="5" customWidth="1"/>
  </cols>
  <sheetData>
    <row r="1" spans="2:13" ht="14.25">
      <c r="B1" s="76" t="s">
        <v>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4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4" customFormat="1" ht="19.5" customHeight="1">
      <c r="A3" s="64" t="s">
        <v>110</v>
      </c>
      <c r="B3" s="62"/>
      <c r="C3" s="57"/>
      <c r="M3" s="9" t="s">
        <v>111</v>
      </c>
    </row>
    <row r="4" spans="1:13" ht="24.75" customHeight="1">
      <c r="A4" s="79" t="s">
        <v>10</v>
      </c>
      <c r="B4" s="80"/>
      <c r="C4" s="77" t="s">
        <v>11</v>
      </c>
      <c r="D4" s="77"/>
      <c r="E4" s="77"/>
      <c r="F4" s="78" t="s">
        <v>12</v>
      </c>
      <c r="G4" s="77" t="s">
        <v>13</v>
      </c>
      <c r="H4" s="77"/>
      <c r="I4" s="77"/>
      <c r="J4" s="77" t="s">
        <v>14</v>
      </c>
      <c r="K4" s="77"/>
      <c r="L4" s="77"/>
      <c r="M4" s="35" t="s">
        <v>15</v>
      </c>
    </row>
    <row r="5" spans="1:13" ht="24.75" customHeight="1">
      <c r="A5" s="81"/>
      <c r="B5" s="82"/>
      <c r="C5" s="12" t="s">
        <v>16</v>
      </c>
      <c r="D5" s="12" t="s">
        <v>17</v>
      </c>
      <c r="E5" s="12" t="s">
        <v>18</v>
      </c>
      <c r="F5" s="78"/>
      <c r="G5" s="12" t="s">
        <v>16</v>
      </c>
      <c r="H5" s="12" t="s">
        <v>19</v>
      </c>
      <c r="I5" s="12" t="s">
        <v>20</v>
      </c>
      <c r="J5" s="12" t="s">
        <v>16</v>
      </c>
      <c r="K5" s="12" t="s">
        <v>19</v>
      </c>
      <c r="L5" s="12" t="s">
        <v>20</v>
      </c>
      <c r="M5" s="36" t="s">
        <v>21</v>
      </c>
    </row>
    <row r="6" spans="1:13" s="37" customFormat="1" ht="24.75" customHeight="1">
      <c r="A6" s="74" t="s">
        <v>22</v>
      </c>
      <c r="B6" s="75"/>
      <c r="C6" s="50">
        <f>SUM(D6:E6)</f>
        <v>522</v>
      </c>
      <c r="D6" s="50">
        <f>SUM(D7:D9)</f>
        <v>522</v>
      </c>
      <c r="E6" s="50"/>
      <c r="F6" s="50">
        <f>SUM(F7:F9)</f>
        <v>3957</v>
      </c>
      <c r="G6" s="96">
        <f aca="true" t="shared" si="0" ref="G6:M6">SUM(G7:G9)</f>
        <v>98891</v>
      </c>
      <c r="H6" s="50">
        <f t="shared" si="0"/>
        <v>50060</v>
      </c>
      <c r="I6" s="96">
        <f t="shared" si="0"/>
        <v>48831</v>
      </c>
      <c r="J6" s="96">
        <f t="shared" si="0"/>
        <v>5682</v>
      </c>
      <c r="K6" s="50">
        <f t="shared" si="0"/>
        <v>343</v>
      </c>
      <c r="L6" s="96">
        <f t="shared" si="0"/>
        <v>5339</v>
      </c>
      <c r="M6" s="50">
        <f t="shared" si="0"/>
        <v>828</v>
      </c>
    </row>
    <row r="7" spans="2:13" ht="18" customHeight="1">
      <c r="B7" s="63" t="s">
        <v>23</v>
      </c>
      <c r="C7" s="38">
        <f aca="true" t="shared" si="1" ref="C7:C40">SUM(D7:E7)</f>
        <v>1</v>
      </c>
      <c r="D7" s="38">
        <v>1</v>
      </c>
      <c r="E7" s="51"/>
      <c r="F7" s="38">
        <v>5</v>
      </c>
      <c r="G7" s="38">
        <f>SUM(H7:I7)</f>
        <v>148</v>
      </c>
      <c r="H7" s="38">
        <v>71</v>
      </c>
      <c r="I7" s="38">
        <v>77</v>
      </c>
      <c r="J7" s="38">
        <f>SUM(K7:L7)</f>
        <v>6</v>
      </c>
      <c r="K7" s="38"/>
      <c r="L7" s="38">
        <v>6</v>
      </c>
      <c r="M7" s="38"/>
    </row>
    <row r="8" spans="2:13" ht="15" customHeight="1">
      <c r="B8" s="63" t="s">
        <v>116</v>
      </c>
      <c r="C8" s="38">
        <f>SUM(D8:E8)</f>
        <v>92</v>
      </c>
      <c r="D8" s="38">
        <v>92</v>
      </c>
      <c r="E8" s="51"/>
      <c r="F8" s="38">
        <v>506</v>
      </c>
      <c r="G8" s="38">
        <f>SUM(H8:I8)</f>
        <v>10976</v>
      </c>
      <c r="H8" s="38">
        <v>5627</v>
      </c>
      <c r="I8" s="38">
        <v>5349</v>
      </c>
      <c r="J8" s="38">
        <f>SUM(K8:L8)</f>
        <v>750</v>
      </c>
      <c r="K8" s="38">
        <v>14</v>
      </c>
      <c r="L8" s="38">
        <v>736</v>
      </c>
      <c r="M8" s="38">
        <v>79</v>
      </c>
    </row>
    <row r="9" spans="2:13" ht="15" customHeight="1">
      <c r="B9" s="63" t="s">
        <v>24</v>
      </c>
      <c r="C9" s="38">
        <f t="shared" si="1"/>
        <v>429</v>
      </c>
      <c r="D9" s="38">
        <v>429</v>
      </c>
      <c r="E9" s="38"/>
      <c r="F9" s="38">
        <v>3446</v>
      </c>
      <c r="G9" s="95">
        <f>SUM(H9:I9)</f>
        <v>87767</v>
      </c>
      <c r="H9" s="38">
        <v>44362</v>
      </c>
      <c r="I9" s="95">
        <v>43405</v>
      </c>
      <c r="J9" s="95">
        <v>4926</v>
      </c>
      <c r="K9" s="38">
        <v>329</v>
      </c>
      <c r="L9" s="95">
        <v>4597</v>
      </c>
      <c r="M9" s="38">
        <v>749</v>
      </c>
    </row>
    <row r="10" spans="1:13" s="37" customFormat="1" ht="24.75" customHeight="1">
      <c r="A10" s="66" t="s">
        <v>25</v>
      </c>
      <c r="B10" s="67"/>
      <c r="C10" s="50">
        <f t="shared" si="1"/>
        <v>985</v>
      </c>
      <c r="D10" s="50">
        <f>SUM(D11:D13)</f>
        <v>982</v>
      </c>
      <c r="E10" s="50">
        <f>SUM(E11:E13)</f>
        <v>3</v>
      </c>
      <c r="F10" s="50">
        <f>SUM(F11:F13)</f>
        <v>15734</v>
      </c>
      <c r="G10" s="50">
        <f aca="true" t="shared" si="2" ref="G10:M10">SUM(G11:G13)</f>
        <v>423742</v>
      </c>
      <c r="H10" s="50">
        <f t="shared" si="2"/>
        <v>217020</v>
      </c>
      <c r="I10" s="50">
        <f t="shared" si="2"/>
        <v>206722</v>
      </c>
      <c r="J10" s="50">
        <f t="shared" si="2"/>
        <v>22983</v>
      </c>
      <c r="K10" s="50">
        <f t="shared" si="2"/>
        <v>8415</v>
      </c>
      <c r="L10" s="50">
        <f t="shared" si="2"/>
        <v>14568</v>
      </c>
      <c r="M10" s="96">
        <f t="shared" si="2"/>
        <v>3213</v>
      </c>
    </row>
    <row r="11" spans="2:13" ht="18" customHeight="1">
      <c r="B11" s="63" t="s">
        <v>23</v>
      </c>
      <c r="C11" s="38">
        <f t="shared" si="1"/>
        <v>2</v>
      </c>
      <c r="D11" s="38">
        <v>2</v>
      </c>
      <c r="E11" s="38"/>
      <c r="F11" s="38">
        <v>42</v>
      </c>
      <c r="G11" s="38">
        <f>SUM(H11:I11)</f>
        <v>1445</v>
      </c>
      <c r="H11" s="38">
        <v>724</v>
      </c>
      <c r="I11" s="38">
        <v>721</v>
      </c>
      <c r="J11" s="38">
        <f>SUM(K11:L11)</f>
        <v>61</v>
      </c>
      <c r="K11" s="38">
        <v>46</v>
      </c>
      <c r="L11" s="38">
        <v>15</v>
      </c>
      <c r="M11" s="38">
        <v>4</v>
      </c>
    </row>
    <row r="12" spans="2:13" ht="15" customHeight="1">
      <c r="B12" s="63" t="s">
        <v>117</v>
      </c>
      <c r="C12" s="38">
        <f t="shared" si="1"/>
        <v>980</v>
      </c>
      <c r="D12" s="38">
        <v>977</v>
      </c>
      <c r="E12" s="38">
        <v>3</v>
      </c>
      <c r="F12" s="38">
        <v>15655</v>
      </c>
      <c r="G12" s="38">
        <f>SUM(H12:I12)</f>
        <v>421251</v>
      </c>
      <c r="H12" s="38">
        <v>215940</v>
      </c>
      <c r="I12" s="38">
        <v>205311</v>
      </c>
      <c r="J12" s="38">
        <f>SUM(K12:L12)</f>
        <v>22848</v>
      </c>
      <c r="K12" s="38">
        <v>8339</v>
      </c>
      <c r="L12" s="38">
        <v>14509</v>
      </c>
      <c r="M12" s="95">
        <v>3200</v>
      </c>
    </row>
    <row r="13" spans="2:13" ht="15" customHeight="1">
      <c r="B13" s="63" t="s">
        <v>24</v>
      </c>
      <c r="C13" s="38">
        <f t="shared" si="1"/>
        <v>3</v>
      </c>
      <c r="D13" s="38">
        <v>3</v>
      </c>
      <c r="E13" s="38"/>
      <c r="F13" s="38">
        <v>37</v>
      </c>
      <c r="G13" s="38">
        <f>SUM(H13:I13)</f>
        <v>1046</v>
      </c>
      <c r="H13" s="38">
        <v>356</v>
      </c>
      <c r="I13" s="38">
        <v>690</v>
      </c>
      <c r="J13" s="38">
        <f>SUM(K13:L13)</f>
        <v>74</v>
      </c>
      <c r="K13" s="38">
        <v>30</v>
      </c>
      <c r="L13" s="38">
        <v>44</v>
      </c>
      <c r="M13" s="38">
        <v>9</v>
      </c>
    </row>
    <row r="14" spans="1:13" s="37" customFormat="1" ht="24.75" customHeight="1">
      <c r="A14" s="66" t="s">
        <v>26</v>
      </c>
      <c r="B14" s="67"/>
      <c r="C14" s="50">
        <f t="shared" si="1"/>
        <v>440</v>
      </c>
      <c r="D14" s="50">
        <f>SUM(D15:D17)</f>
        <v>437</v>
      </c>
      <c r="E14" s="50">
        <f>SUM(E15:E17)</f>
        <v>3</v>
      </c>
      <c r="F14" s="50">
        <f>SUM(F15:F17)</f>
        <v>7054</v>
      </c>
      <c r="G14" s="50">
        <f aca="true" t="shared" si="3" ref="G14:M14">SUM(G15:G17)</f>
        <v>220898</v>
      </c>
      <c r="H14" s="50">
        <f t="shared" si="3"/>
        <v>112989</v>
      </c>
      <c r="I14" s="50">
        <f t="shared" si="3"/>
        <v>107909</v>
      </c>
      <c r="J14" s="50">
        <f t="shared" si="3"/>
        <v>13589</v>
      </c>
      <c r="K14" s="50">
        <f t="shared" si="3"/>
        <v>7893</v>
      </c>
      <c r="L14" s="50">
        <f t="shared" si="3"/>
        <v>5696</v>
      </c>
      <c r="M14" s="50">
        <f t="shared" si="3"/>
        <v>1102</v>
      </c>
    </row>
    <row r="15" spans="2:13" ht="18" customHeight="1">
      <c r="B15" s="63" t="s">
        <v>23</v>
      </c>
      <c r="C15" s="38">
        <f t="shared" si="1"/>
        <v>3</v>
      </c>
      <c r="D15" s="38">
        <v>3</v>
      </c>
      <c r="E15" s="38"/>
      <c r="F15" s="38">
        <v>33</v>
      </c>
      <c r="G15" s="38">
        <f>SUM(H15:I15)</f>
        <v>1220</v>
      </c>
      <c r="H15" s="38">
        <v>598</v>
      </c>
      <c r="I15" s="38">
        <v>622</v>
      </c>
      <c r="J15" s="38">
        <f>SUM(K15:L15)</f>
        <v>69</v>
      </c>
      <c r="K15" s="38">
        <v>55</v>
      </c>
      <c r="L15" s="38">
        <v>14</v>
      </c>
      <c r="M15" s="38">
        <v>8</v>
      </c>
    </row>
    <row r="16" spans="2:13" ht="15" customHeight="1">
      <c r="B16" s="63" t="s">
        <v>117</v>
      </c>
      <c r="C16" s="38">
        <f t="shared" si="1"/>
        <v>414</v>
      </c>
      <c r="D16" s="38">
        <v>411</v>
      </c>
      <c r="E16" s="38">
        <v>3</v>
      </c>
      <c r="F16" s="38">
        <v>6748</v>
      </c>
      <c r="G16" s="38">
        <f>SUM(H16:I16)</f>
        <v>209510</v>
      </c>
      <c r="H16" s="38">
        <v>107901</v>
      </c>
      <c r="I16" s="38">
        <v>101609</v>
      </c>
      <c r="J16" s="38">
        <f>SUM(K16:L16)</f>
        <v>12999</v>
      </c>
      <c r="K16" s="38">
        <v>7489</v>
      </c>
      <c r="L16" s="38">
        <v>5510</v>
      </c>
      <c r="M16" s="38">
        <v>1039</v>
      </c>
    </row>
    <row r="17" spans="2:13" ht="15" customHeight="1">
      <c r="B17" s="63" t="s">
        <v>24</v>
      </c>
      <c r="C17" s="38">
        <f t="shared" si="1"/>
        <v>23</v>
      </c>
      <c r="D17" s="38">
        <v>23</v>
      </c>
      <c r="E17" s="38"/>
      <c r="F17" s="38">
        <v>273</v>
      </c>
      <c r="G17" s="38">
        <f>SUM(H17:I17)</f>
        <v>10168</v>
      </c>
      <c r="H17" s="38">
        <v>4490</v>
      </c>
      <c r="I17" s="38">
        <v>5678</v>
      </c>
      <c r="J17" s="38">
        <f>SUM(K17:L17)</f>
        <v>521</v>
      </c>
      <c r="K17" s="38">
        <v>349</v>
      </c>
      <c r="L17" s="38">
        <v>172</v>
      </c>
      <c r="M17" s="38">
        <v>55</v>
      </c>
    </row>
    <row r="18" spans="1:13" s="37" customFormat="1" ht="24.75" customHeight="1">
      <c r="A18" s="66" t="s">
        <v>27</v>
      </c>
      <c r="B18" s="67"/>
      <c r="C18" s="50">
        <f t="shared" si="1"/>
        <v>220</v>
      </c>
      <c r="D18" s="50">
        <f>SUM(D19:D22)</f>
        <v>219</v>
      </c>
      <c r="E18" s="50">
        <f>SUM(E19:E22)</f>
        <v>1</v>
      </c>
      <c r="F18" s="50" t="s">
        <v>115</v>
      </c>
      <c r="G18" s="50">
        <f>SUM(G19:G22)</f>
        <v>194965</v>
      </c>
      <c r="H18" s="50">
        <f aca="true" t="shared" si="4" ref="H18:M18">SUM(H19:H22)</f>
        <v>97624</v>
      </c>
      <c r="I18" s="50">
        <f t="shared" si="4"/>
        <v>97341</v>
      </c>
      <c r="J18" s="96">
        <f t="shared" si="4"/>
        <v>12256</v>
      </c>
      <c r="K18" s="50">
        <f t="shared" si="4"/>
        <v>8554</v>
      </c>
      <c r="L18" s="96">
        <f t="shared" si="4"/>
        <v>3702</v>
      </c>
      <c r="M18" s="50">
        <f t="shared" si="4"/>
        <v>1968</v>
      </c>
    </row>
    <row r="19" spans="2:13" ht="18" customHeight="1">
      <c r="B19" s="63" t="s">
        <v>23</v>
      </c>
      <c r="C19" s="38">
        <f t="shared" si="1"/>
        <v>2</v>
      </c>
      <c r="D19" s="38">
        <v>2</v>
      </c>
      <c r="E19" s="38"/>
      <c r="F19" s="38" t="s">
        <v>114</v>
      </c>
      <c r="G19" s="38">
        <f>SUM(H19:I19)</f>
        <v>943</v>
      </c>
      <c r="H19" s="38">
        <v>384</v>
      </c>
      <c r="I19" s="38">
        <v>559</v>
      </c>
      <c r="J19" s="38">
        <f>SUM(K19:L19)</f>
        <v>65</v>
      </c>
      <c r="K19" s="38">
        <v>43</v>
      </c>
      <c r="L19" s="38">
        <v>22</v>
      </c>
      <c r="M19" s="38">
        <v>11</v>
      </c>
    </row>
    <row r="20" spans="2:13" ht="15" customHeight="1">
      <c r="B20" s="63" t="s">
        <v>28</v>
      </c>
      <c r="C20" s="38">
        <f t="shared" si="1"/>
        <v>148</v>
      </c>
      <c r="D20" s="38">
        <v>147</v>
      </c>
      <c r="E20" s="38">
        <v>1</v>
      </c>
      <c r="F20" s="49">
        <v>3147</v>
      </c>
      <c r="G20" s="38">
        <f>SUM(H20:I20)</f>
        <v>121437</v>
      </c>
      <c r="H20" s="38">
        <v>62147</v>
      </c>
      <c r="I20" s="38">
        <v>59290</v>
      </c>
      <c r="J20" s="38">
        <f>SUM(K20:L20)</f>
        <v>7991</v>
      </c>
      <c r="K20" s="38">
        <v>5473</v>
      </c>
      <c r="L20" s="38">
        <v>2518</v>
      </c>
      <c r="M20" s="38">
        <v>1355</v>
      </c>
    </row>
    <row r="21" spans="2:13" ht="15" customHeight="1">
      <c r="B21" s="63" t="s">
        <v>29</v>
      </c>
      <c r="C21" s="38">
        <f t="shared" si="1"/>
        <v>15</v>
      </c>
      <c r="D21" s="38">
        <v>15</v>
      </c>
      <c r="E21" s="38"/>
      <c r="F21" s="49">
        <v>351</v>
      </c>
      <c r="G21" s="38">
        <f>SUM(H21:I21)</f>
        <v>13522</v>
      </c>
      <c r="H21" s="38">
        <v>5832</v>
      </c>
      <c r="I21" s="38">
        <v>7690</v>
      </c>
      <c r="J21" s="38">
        <f>SUM(K21:L21)</f>
        <v>921</v>
      </c>
      <c r="K21" s="38">
        <v>592</v>
      </c>
      <c r="L21" s="38">
        <v>329</v>
      </c>
      <c r="M21" s="38">
        <v>140</v>
      </c>
    </row>
    <row r="22" spans="2:13" ht="15" customHeight="1">
      <c r="B22" s="63" t="s">
        <v>24</v>
      </c>
      <c r="C22" s="38">
        <f t="shared" si="1"/>
        <v>55</v>
      </c>
      <c r="D22" s="38">
        <v>55</v>
      </c>
      <c r="E22" s="38"/>
      <c r="F22" s="38" t="s">
        <v>114</v>
      </c>
      <c r="G22" s="38">
        <f>SUM(H22:I22)</f>
        <v>59063</v>
      </c>
      <c r="H22" s="38">
        <v>29261</v>
      </c>
      <c r="I22" s="38">
        <v>29802</v>
      </c>
      <c r="J22" s="95">
        <f>SUM(K22:L22)</f>
        <v>3279</v>
      </c>
      <c r="K22" s="38">
        <v>2446</v>
      </c>
      <c r="L22" s="95">
        <v>833</v>
      </c>
      <c r="M22" s="38">
        <v>462</v>
      </c>
    </row>
    <row r="23" spans="1:13" s="37" customFormat="1" ht="24.75" customHeight="1">
      <c r="A23" s="66" t="s">
        <v>30</v>
      </c>
      <c r="B23" s="67"/>
      <c r="C23" s="50">
        <f t="shared" si="1"/>
        <v>6</v>
      </c>
      <c r="D23" s="50">
        <f>SUM(D24:D25)</f>
        <v>6</v>
      </c>
      <c r="E23" s="50"/>
      <c r="F23" s="50" t="s">
        <v>115</v>
      </c>
      <c r="G23" s="50">
        <f>SUM(G24:G25)</f>
        <v>8349</v>
      </c>
      <c r="H23" s="50">
        <f aca="true" t="shared" si="5" ref="H23:M23">SUM(H24:H25)</f>
        <v>5167</v>
      </c>
      <c r="I23" s="50">
        <f t="shared" si="5"/>
        <v>3182</v>
      </c>
      <c r="J23" s="50">
        <f t="shared" si="5"/>
        <v>87</v>
      </c>
      <c r="K23" s="50">
        <f t="shared" si="5"/>
        <v>66</v>
      </c>
      <c r="L23" s="50">
        <f t="shared" si="5"/>
        <v>21</v>
      </c>
      <c r="M23" s="50">
        <f t="shared" si="5"/>
        <v>16</v>
      </c>
    </row>
    <row r="24" spans="2:13" ht="18" customHeight="1">
      <c r="B24" s="63" t="s">
        <v>28</v>
      </c>
      <c r="C24" s="38">
        <f t="shared" si="1"/>
        <v>2</v>
      </c>
      <c r="D24" s="38">
        <v>2</v>
      </c>
      <c r="E24" s="38"/>
      <c r="F24" s="38" t="s">
        <v>114</v>
      </c>
      <c r="G24" s="38">
        <f>SUM(H24:I24)</f>
        <v>3055</v>
      </c>
      <c r="H24" s="38">
        <v>1462</v>
      </c>
      <c r="I24" s="38">
        <v>1593</v>
      </c>
      <c r="J24" s="38">
        <f>SUM(K24:L24)</f>
        <v>55</v>
      </c>
      <c r="K24" s="38">
        <v>42</v>
      </c>
      <c r="L24" s="38">
        <v>13</v>
      </c>
      <c r="M24" s="38">
        <v>7</v>
      </c>
    </row>
    <row r="25" spans="2:13" ht="15" customHeight="1">
      <c r="B25" s="63" t="s">
        <v>24</v>
      </c>
      <c r="C25" s="38">
        <f t="shared" si="1"/>
        <v>4</v>
      </c>
      <c r="D25" s="38">
        <v>4</v>
      </c>
      <c r="E25" s="38"/>
      <c r="F25" s="38" t="s">
        <v>114</v>
      </c>
      <c r="G25" s="38">
        <f>SUM(H25:I25)</f>
        <v>5294</v>
      </c>
      <c r="H25" s="38">
        <v>3705</v>
      </c>
      <c r="I25" s="38">
        <v>1589</v>
      </c>
      <c r="J25" s="38">
        <f>SUM(K25:L25)</f>
        <v>32</v>
      </c>
      <c r="K25" s="38">
        <v>24</v>
      </c>
      <c r="L25" s="38">
        <v>8</v>
      </c>
      <c r="M25" s="38">
        <v>9</v>
      </c>
    </row>
    <row r="26" spans="1:13" s="37" customFormat="1" ht="37.5" customHeight="1">
      <c r="A26" s="70" t="s">
        <v>35</v>
      </c>
      <c r="B26" s="71"/>
      <c r="C26" s="52">
        <f>SUM(D26:E26)</f>
        <v>1</v>
      </c>
      <c r="D26" s="52">
        <v>1</v>
      </c>
      <c r="E26" s="52"/>
      <c r="F26" s="52" t="s">
        <v>113</v>
      </c>
      <c r="G26" s="52">
        <f>SUM(H26:I26)</f>
        <v>637</v>
      </c>
      <c r="H26" s="52">
        <f>SUM(H27:H28)</f>
        <v>637</v>
      </c>
      <c r="I26" s="52"/>
      <c r="J26" s="52">
        <f>SUM(K26:L26)</f>
        <v>61</v>
      </c>
      <c r="K26" s="52">
        <v>53</v>
      </c>
      <c r="L26" s="52">
        <v>8</v>
      </c>
      <c r="M26" s="52">
        <v>44</v>
      </c>
    </row>
    <row r="27" spans="2:13" ht="18" customHeight="1">
      <c r="B27" s="65" t="s">
        <v>74</v>
      </c>
      <c r="C27" s="38"/>
      <c r="D27" s="38"/>
      <c r="E27" s="38"/>
      <c r="F27" s="38">
        <v>12</v>
      </c>
      <c r="G27" s="38">
        <f>SUM(H27:I27)</f>
        <v>325</v>
      </c>
      <c r="H27" s="38">
        <v>325</v>
      </c>
      <c r="I27" s="38"/>
      <c r="J27" s="38"/>
      <c r="K27" s="38"/>
      <c r="L27" s="38"/>
      <c r="M27" s="38"/>
    </row>
    <row r="28" spans="2:13" ht="15" customHeight="1">
      <c r="B28" s="65" t="s">
        <v>75</v>
      </c>
      <c r="C28" s="38"/>
      <c r="D28" s="38"/>
      <c r="E28" s="38"/>
      <c r="F28" s="38" t="s">
        <v>114</v>
      </c>
      <c r="G28" s="38">
        <f>SUM(H28:I28)</f>
        <v>312</v>
      </c>
      <c r="H28" s="38">
        <v>312</v>
      </c>
      <c r="I28" s="38"/>
      <c r="J28" s="38"/>
      <c r="K28" s="38"/>
      <c r="L28" s="38"/>
      <c r="M28" s="38"/>
    </row>
    <row r="29" spans="1:13" s="37" customFormat="1" ht="21.75" customHeight="1">
      <c r="A29" s="72" t="s">
        <v>36</v>
      </c>
      <c r="B29" s="73"/>
      <c r="C29" s="52">
        <f>SUM(C30:C32)</f>
        <v>34</v>
      </c>
      <c r="D29" s="52">
        <f>SUM(D30:D32)</f>
        <v>32</v>
      </c>
      <c r="E29" s="52">
        <f>SUM(E30:E32)</f>
        <v>2</v>
      </c>
      <c r="F29" s="52">
        <f>SUM(F30:F32)</f>
        <v>1445</v>
      </c>
      <c r="G29" s="52">
        <f>SUM(G30:G32)</f>
        <v>6939</v>
      </c>
      <c r="H29" s="52">
        <f aca="true" t="shared" si="6" ref="H29:M29">SUM(H30:H32)</f>
        <v>4561</v>
      </c>
      <c r="I29" s="52">
        <f t="shared" si="6"/>
        <v>2378</v>
      </c>
      <c r="J29" s="52">
        <f t="shared" si="6"/>
        <v>3319</v>
      </c>
      <c r="K29" s="52">
        <f t="shared" si="6"/>
        <v>1258</v>
      </c>
      <c r="L29" s="52">
        <f t="shared" si="6"/>
        <v>2061</v>
      </c>
      <c r="M29" s="52">
        <f t="shared" si="6"/>
        <v>599</v>
      </c>
    </row>
    <row r="30" spans="2:13" s="37" customFormat="1" ht="24.75" customHeight="1">
      <c r="B30" s="39" t="s">
        <v>31</v>
      </c>
      <c r="C30" s="50">
        <f t="shared" si="1"/>
        <v>2</v>
      </c>
      <c r="D30" s="50">
        <v>2</v>
      </c>
      <c r="E30" s="50"/>
      <c r="F30" s="50">
        <v>53</v>
      </c>
      <c r="G30" s="50">
        <f>SUM(H30:I30)</f>
        <v>171</v>
      </c>
      <c r="H30" s="50">
        <v>95</v>
      </c>
      <c r="I30" s="50">
        <v>76</v>
      </c>
      <c r="J30" s="50">
        <f>SUM(K30:L30)</f>
        <v>122</v>
      </c>
      <c r="K30" s="50">
        <v>58</v>
      </c>
      <c r="L30" s="50">
        <v>64</v>
      </c>
      <c r="M30" s="50">
        <v>49</v>
      </c>
    </row>
    <row r="31" spans="2:13" s="37" customFormat="1" ht="24.75" customHeight="1">
      <c r="B31" s="39" t="s">
        <v>32</v>
      </c>
      <c r="C31" s="50">
        <f t="shared" si="1"/>
        <v>5</v>
      </c>
      <c r="D31" s="50">
        <v>5</v>
      </c>
      <c r="E31" s="50"/>
      <c r="F31" s="50">
        <v>126</v>
      </c>
      <c r="G31" s="50">
        <f>SUM(H31:I31)</f>
        <v>520</v>
      </c>
      <c r="H31" s="50">
        <v>298</v>
      </c>
      <c r="I31" s="50">
        <v>222</v>
      </c>
      <c r="J31" s="50">
        <f>SUM(K31:L31)</f>
        <v>301</v>
      </c>
      <c r="K31" s="50">
        <v>107</v>
      </c>
      <c r="L31" s="50">
        <v>194</v>
      </c>
      <c r="M31" s="50">
        <v>82</v>
      </c>
    </row>
    <row r="32" spans="2:13" s="37" customFormat="1" ht="24.75" customHeight="1">
      <c r="B32" s="39" t="s">
        <v>118</v>
      </c>
      <c r="C32" s="50">
        <f t="shared" si="1"/>
        <v>27</v>
      </c>
      <c r="D32" s="50">
        <f aca="true" t="shared" si="7" ref="D32:M32">SUM(D33:D35)</f>
        <v>25</v>
      </c>
      <c r="E32" s="50">
        <f t="shared" si="7"/>
        <v>2</v>
      </c>
      <c r="F32" s="50">
        <f t="shared" si="7"/>
        <v>1266</v>
      </c>
      <c r="G32" s="50">
        <f t="shared" si="7"/>
        <v>6248</v>
      </c>
      <c r="H32" s="50">
        <f t="shared" si="7"/>
        <v>4168</v>
      </c>
      <c r="I32" s="50">
        <f t="shared" si="7"/>
        <v>2080</v>
      </c>
      <c r="J32" s="50">
        <f t="shared" si="7"/>
        <v>2896</v>
      </c>
      <c r="K32" s="50">
        <f t="shared" si="7"/>
        <v>1093</v>
      </c>
      <c r="L32" s="50">
        <f t="shared" si="7"/>
        <v>1803</v>
      </c>
      <c r="M32" s="50">
        <f t="shared" si="7"/>
        <v>468</v>
      </c>
    </row>
    <row r="33" spans="2:13" ht="18" customHeight="1">
      <c r="B33" s="63" t="s">
        <v>23</v>
      </c>
      <c r="C33" s="38">
        <f t="shared" si="1"/>
        <v>1</v>
      </c>
      <c r="D33" s="38">
        <v>1</v>
      </c>
      <c r="E33" s="38"/>
      <c r="F33" s="38">
        <v>9</v>
      </c>
      <c r="G33" s="38">
        <f>SUM(H33:I33)</f>
        <v>63</v>
      </c>
      <c r="H33" s="38">
        <v>46</v>
      </c>
      <c r="I33" s="38">
        <v>17</v>
      </c>
      <c r="J33" s="38">
        <f>SUM(K33:L33)</f>
        <v>29</v>
      </c>
      <c r="K33" s="38">
        <v>21</v>
      </c>
      <c r="L33" s="38">
        <v>8</v>
      </c>
      <c r="M33" s="38">
        <v>3</v>
      </c>
    </row>
    <row r="34" spans="2:13" ht="15" customHeight="1">
      <c r="B34" s="63" t="s">
        <v>28</v>
      </c>
      <c r="C34" s="38">
        <f t="shared" si="1"/>
        <v>20</v>
      </c>
      <c r="D34" s="38">
        <v>18</v>
      </c>
      <c r="E34" s="38">
        <v>2</v>
      </c>
      <c r="F34" s="38">
        <v>1036</v>
      </c>
      <c r="G34" s="38">
        <f>SUM(H34:I34)</f>
        <v>5047</v>
      </c>
      <c r="H34" s="38">
        <v>3395</v>
      </c>
      <c r="I34" s="38">
        <v>1652</v>
      </c>
      <c r="J34" s="38">
        <f>SUM(K34:L34)</f>
        <v>2335</v>
      </c>
      <c r="K34" s="38">
        <v>851</v>
      </c>
      <c r="L34" s="38">
        <v>1484</v>
      </c>
      <c r="M34" s="38">
        <v>348</v>
      </c>
    </row>
    <row r="35" spans="2:13" ht="15" customHeight="1">
      <c r="B35" s="63" t="s">
        <v>29</v>
      </c>
      <c r="C35" s="38">
        <f t="shared" si="1"/>
        <v>6</v>
      </c>
      <c r="D35" s="38">
        <v>6</v>
      </c>
      <c r="E35" s="38"/>
      <c r="F35" s="38">
        <v>221</v>
      </c>
      <c r="G35" s="38">
        <f>SUM(H35:I35)</f>
        <v>1138</v>
      </c>
      <c r="H35" s="38">
        <v>727</v>
      </c>
      <c r="I35" s="38">
        <v>411</v>
      </c>
      <c r="J35" s="38">
        <f>SUM(K35:L35)</f>
        <v>532</v>
      </c>
      <c r="K35" s="38">
        <v>221</v>
      </c>
      <c r="L35" s="38">
        <v>311</v>
      </c>
      <c r="M35" s="38">
        <v>117</v>
      </c>
    </row>
    <row r="36" spans="1:13" s="37" customFormat="1" ht="24.75" customHeight="1">
      <c r="A36" s="66" t="s">
        <v>33</v>
      </c>
      <c r="B36" s="67"/>
      <c r="C36" s="50">
        <f t="shared" si="1"/>
        <v>176</v>
      </c>
      <c r="D36" s="50">
        <f>SUM(D37:D39)</f>
        <v>176</v>
      </c>
      <c r="E36" s="50"/>
      <c r="F36" s="50" t="s">
        <v>115</v>
      </c>
      <c r="G36" s="50">
        <f>SUM(G37:G39)</f>
        <v>46413</v>
      </c>
      <c r="H36" s="50">
        <f aca="true" t="shared" si="8" ref="H36:M36">SUM(H37:H39)</f>
        <v>21994</v>
      </c>
      <c r="I36" s="50">
        <f t="shared" si="8"/>
        <v>24419</v>
      </c>
      <c r="J36" s="50">
        <f t="shared" si="8"/>
        <v>2618</v>
      </c>
      <c r="K36" s="50">
        <f t="shared" si="8"/>
        <v>1301</v>
      </c>
      <c r="L36" s="50">
        <f t="shared" si="8"/>
        <v>1317</v>
      </c>
      <c r="M36" s="50">
        <f t="shared" si="8"/>
        <v>796</v>
      </c>
    </row>
    <row r="37" spans="2:13" ht="15" customHeight="1">
      <c r="B37" s="63" t="s">
        <v>28</v>
      </c>
      <c r="C37" s="38">
        <f t="shared" si="1"/>
        <v>3</v>
      </c>
      <c r="D37" s="38">
        <v>3</v>
      </c>
      <c r="E37" s="38"/>
      <c r="F37" s="38" t="s">
        <v>114</v>
      </c>
      <c r="G37" s="38">
        <f>SUM(H37:I37)</f>
        <v>760</v>
      </c>
      <c r="H37" s="38">
        <v>187</v>
      </c>
      <c r="I37" s="38">
        <v>573</v>
      </c>
      <c r="J37" s="38">
        <f>SUM(K37:L37)</f>
        <v>82</v>
      </c>
      <c r="K37" s="38">
        <v>27</v>
      </c>
      <c r="L37" s="38">
        <v>55</v>
      </c>
      <c r="M37" s="38">
        <v>27</v>
      </c>
    </row>
    <row r="38" spans="2:13" ht="15" customHeight="1">
      <c r="B38" s="63" t="s">
        <v>73</v>
      </c>
      <c r="C38" s="38">
        <f t="shared" si="1"/>
        <v>13</v>
      </c>
      <c r="D38" s="38">
        <v>13</v>
      </c>
      <c r="E38" s="38"/>
      <c r="F38" s="38" t="s">
        <v>114</v>
      </c>
      <c r="G38" s="38">
        <f>SUM(H38:I38)</f>
        <v>2028</v>
      </c>
      <c r="H38" s="38">
        <v>221</v>
      </c>
      <c r="I38" s="38">
        <v>1807</v>
      </c>
      <c r="J38" s="38">
        <f>SUM(K38:L38)</f>
        <v>198</v>
      </c>
      <c r="K38" s="38">
        <v>6</v>
      </c>
      <c r="L38" s="38">
        <v>192</v>
      </c>
      <c r="M38" s="38">
        <v>42</v>
      </c>
    </row>
    <row r="39" spans="2:13" ht="15" customHeight="1">
      <c r="B39" s="63" t="s">
        <v>24</v>
      </c>
      <c r="C39" s="38">
        <f>SUM(D39:E39)</f>
        <v>160</v>
      </c>
      <c r="D39" s="38">
        <v>160</v>
      </c>
      <c r="E39" s="38"/>
      <c r="F39" s="38" t="s">
        <v>114</v>
      </c>
      <c r="G39" s="38">
        <f>SUM(H39:I39)</f>
        <v>43625</v>
      </c>
      <c r="H39" s="38">
        <v>21586</v>
      </c>
      <c r="I39" s="38">
        <v>22039</v>
      </c>
      <c r="J39" s="38">
        <f>SUM(K39:L39)</f>
        <v>2338</v>
      </c>
      <c r="K39" s="38">
        <v>1268</v>
      </c>
      <c r="L39" s="38">
        <v>1070</v>
      </c>
      <c r="M39" s="38">
        <v>727</v>
      </c>
    </row>
    <row r="40" spans="1:13" s="37" customFormat="1" ht="24.75" customHeight="1">
      <c r="A40" s="68" t="s">
        <v>34</v>
      </c>
      <c r="B40" s="69"/>
      <c r="C40" s="53">
        <f t="shared" si="1"/>
        <v>96</v>
      </c>
      <c r="D40" s="54">
        <v>96</v>
      </c>
      <c r="E40" s="54"/>
      <c r="F40" s="56" t="s">
        <v>115</v>
      </c>
      <c r="G40" s="54">
        <f>SUM(H40:I40)</f>
        <v>13282</v>
      </c>
      <c r="H40" s="54">
        <v>7894</v>
      </c>
      <c r="I40" s="54">
        <v>5388</v>
      </c>
      <c r="J40" s="54">
        <f>SUM(K40:L40)</f>
        <v>735</v>
      </c>
      <c r="K40" s="54">
        <v>450</v>
      </c>
      <c r="L40" s="54">
        <v>285</v>
      </c>
      <c r="M40" s="54">
        <v>314</v>
      </c>
    </row>
    <row r="41" ht="4.5" customHeight="1"/>
    <row r="42" s="8" customFormat="1" ht="15" customHeight="1">
      <c r="B42" s="8" t="s">
        <v>119</v>
      </c>
    </row>
    <row r="43" s="8" customFormat="1" ht="13.5" customHeight="1">
      <c r="B43" s="8" t="s">
        <v>120</v>
      </c>
    </row>
    <row r="44" s="8" customFormat="1" ht="15" customHeight="1">
      <c r="B44" s="8" t="s">
        <v>112</v>
      </c>
    </row>
    <row r="45" s="8" customFormat="1" ht="13.5" customHeight="1">
      <c r="B45" s="8" t="s">
        <v>76</v>
      </c>
    </row>
    <row r="46" ht="12">
      <c r="B46" s="8"/>
    </row>
  </sheetData>
  <sheetProtection/>
  <mergeCells count="15">
    <mergeCell ref="B1:M1"/>
    <mergeCell ref="J4:L4"/>
    <mergeCell ref="C4:E4"/>
    <mergeCell ref="F4:F5"/>
    <mergeCell ref="G4:I4"/>
    <mergeCell ref="A4:B5"/>
    <mergeCell ref="A36:B36"/>
    <mergeCell ref="A40:B40"/>
    <mergeCell ref="A23:B23"/>
    <mergeCell ref="A26:B26"/>
    <mergeCell ref="A29:B29"/>
    <mergeCell ref="A6:B6"/>
    <mergeCell ref="A10:B10"/>
    <mergeCell ref="A14:B14"/>
    <mergeCell ref="A18:B18"/>
  </mergeCells>
  <printOptions/>
  <pageMargins left="0.7874015748031497" right="0.5905511811023623" top="0.3937007874015748" bottom="0.3937007874015748" header="0.5118110236220472" footer="0.3937007874015748"/>
  <pageSetup firstPageNumber="1" useFirstPageNumber="1" horizontalDpi="600" verticalDpi="600" orientation="portrait" paperSize="9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PageLayoutView="0" workbookViewId="0" topLeftCell="A1">
      <selection activeCell="O15" sqref="O15"/>
    </sheetView>
  </sheetViews>
  <sheetFormatPr defaultColWidth="9.00390625" defaultRowHeight="13.5"/>
  <cols>
    <col min="1" max="1" width="13.625" style="5" customWidth="1"/>
    <col min="2" max="2" width="6.625" style="5" customWidth="1"/>
    <col min="3" max="3" width="3.125" style="5" customWidth="1"/>
    <col min="4" max="4" width="8.625" style="5" customWidth="1"/>
    <col min="5" max="5" width="6.625" style="5" customWidth="1"/>
    <col min="6" max="6" width="3.125" style="5" customWidth="1"/>
    <col min="7" max="7" width="8.625" style="5" customWidth="1"/>
    <col min="8" max="8" width="6.625" style="5" customWidth="1"/>
    <col min="9" max="9" width="3.125" style="5" customWidth="1"/>
    <col min="10" max="10" width="8.625" style="5" customWidth="1"/>
    <col min="11" max="11" width="6.625" style="5" customWidth="1"/>
    <col min="12" max="12" width="3.125" style="5" customWidth="1"/>
    <col min="13" max="13" width="8.625" style="5" customWidth="1"/>
    <col min="14" max="16384" width="9.00390625" style="5" customWidth="1"/>
  </cols>
  <sheetData>
    <row r="1" ht="12">
      <c r="A1" s="5" t="s">
        <v>37</v>
      </c>
    </row>
    <row r="3" spans="1:13" s="8" customFormat="1" ht="19.5" customHeight="1" thickBot="1">
      <c r="A3" s="7" t="s">
        <v>38</v>
      </c>
      <c r="M3" s="9" t="s">
        <v>39</v>
      </c>
    </row>
    <row r="4" spans="1:13" ht="24.75" customHeight="1">
      <c r="A4" s="87" t="s">
        <v>40</v>
      </c>
      <c r="B4" s="84" t="s">
        <v>41</v>
      </c>
      <c r="C4" s="84"/>
      <c r="D4" s="84"/>
      <c r="E4" s="84"/>
      <c r="F4" s="84"/>
      <c r="G4" s="89"/>
      <c r="H4" s="83" t="s">
        <v>42</v>
      </c>
      <c r="I4" s="84"/>
      <c r="J4" s="84"/>
      <c r="K4" s="84"/>
      <c r="L4" s="84"/>
      <c r="M4" s="84"/>
    </row>
    <row r="5" spans="1:13" ht="24.75" customHeight="1">
      <c r="A5" s="88"/>
      <c r="B5" s="90" t="s">
        <v>16</v>
      </c>
      <c r="C5" s="86"/>
      <c r="D5" s="12" t="s">
        <v>43</v>
      </c>
      <c r="E5" s="85" t="s">
        <v>44</v>
      </c>
      <c r="F5" s="86"/>
      <c r="G5" s="12" t="s">
        <v>45</v>
      </c>
      <c r="H5" s="85" t="s">
        <v>16</v>
      </c>
      <c r="I5" s="86"/>
      <c r="J5" s="12" t="s">
        <v>43</v>
      </c>
      <c r="K5" s="85" t="s">
        <v>44</v>
      </c>
      <c r="L5" s="86"/>
      <c r="M5" s="22" t="s">
        <v>45</v>
      </c>
    </row>
    <row r="6" spans="1:13" s="3" customFormat="1" ht="24.75" customHeight="1">
      <c r="A6" s="1" t="s">
        <v>0</v>
      </c>
      <c r="B6" s="2">
        <f>SUM(B7:B22)</f>
        <v>985</v>
      </c>
      <c r="C6" s="55" t="str">
        <f>F6</f>
        <v>(3)</v>
      </c>
      <c r="D6" s="2">
        <f>SUM(D7:D22)</f>
        <v>2</v>
      </c>
      <c r="E6" s="2">
        <f>SUM(E7:E22)</f>
        <v>980</v>
      </c>
      <c r="F6" s="55" t="s">
        <v>106</v>
      </c>
      <c r="G6" s="2">
        <f>SUM(G7:G22)</f>
        <v>3</v>
      </c>
      <c r="H6" s="2">
        <f>SUM(H7:H22)</f>
        <v>440</v>
      </c>
      <c r="I6" s="55" t="str">
        <f>L6</f>
        <v>(3)</v>
      </c>
      <c r="J6" s="2">
        <f>SUM(J7:J22)</f>
        <v>3</v>
      </c>
      <c r="K6" s="2">
        <f>SUM(K7:K22)</f>
        <v>414</v>
      </c>
      <c r="L6" s="55" t="s">
        <v>106</v>
      </c>
      <c r="M6" s="2">
        <f>SUM(M7:M22)</f>
        <v>23</v>
      </c>
    </row>
    <row r="7" spans="1:13" ht="18" customHeight="1">
      <c r="A7" s="4" t="s">
        <v>46</v>
      </c>
      <c r="B7" s="46">
        <f>D7+E7+G7</f>
        <v>46</v>
      </c>
      <c r="C7" s="46" t="str">
        <f>F7</f>
        <v>(3)</v>
      </c>
      <c r="D7" s="47">
        <v>0</v>
      </c>
      <c r="E7" s="48">
        <v>46</v>
      </c>
      <c r="F7" s="47" t="s">
        <v>6</v>
      </c>
      <c r="G7" s="47">
        <v>0</v>
      </c>
      <c r="H7" s="46">
        <f>J7+K7+M7</f>
        <v>9</v>
      </c>
      <c r="I7" s="46" t="str">
        <f>L7</f>
        <v>(2)</v>
      </c>
      <c r="J7" s="47"/>
      <c r="K7" s="48">
        <v>7</v>
      </c>
      <c r="L7" s="47" t="s">
        <v>8</v>
      </c>
      <c r="M7" s="48">
        <v>2</v>
      </c>
    </row>
    <row r="8" spans="1:13" ht="15" customHeight="1">
      <c r="A8" s="4" t="s">
        <v>84</v>
      </c>
      <c r="B8" s="46">
        <f aca="true" t="shared" si="0" ref="B8:B21">D8+E8+G8</f>
        <v>38</v>
      </c>
      <c r="C8" s="46">
        <f aca="true" t="shared" si="1" ref="C8:C22">F8</f>
        <v>0</v>
      </c>
      <c r="D8" s="47">
        <v>0</v>
      </c>
      <c r="E8" s="48">
        <v>38</v>
      </c>
      <c r="F8" s="47">
        <v>0</v>
      </c>
      <c r="G8" s="47">
        <v>0</v>
      </c>
      <c r="H8" s="46">
        <f aca="true" t="shared" si="2" ref="H8:H21">J8+K8+M8</f>
        <v>10</v>
      </c>
      <c r="I8" s="46">
        <f aca="true" t="shared" si="3" ref="I8:I22">L8</f>
        <v>0</v>
      </c>
      <c r="J8" s="47">
        <v>0</v>
      </c>
      <c r="K8" s="48">
        <v>8</v>
      </c>
      <c r="L8" s="47">
        <v>0</v>
      </c>
      <c r="M8" s="48">
        <v>2</v>
      </c>
    </row>
    <row r="9" spans="1:13" ht="15" customHeight="1">
      <c r="A9" s="4" t="s">
        <v>85</v>
      </c>
      <c r="B9" s="46">
        <f t="shared" si="0"/>
        <v>41</v>
      </c>
      <c r="C9" s="46">
        <f t="shared" si="1"/>
        <v>0</v>
      </c>
      <c r="D9" s="47">
        <v>0</v>
      </c>
      <c r="E9" s="48">
        <v>41</v>
      </c>
      <c r="F9" s="47">
        <v>0</v>
      </c>
      <c r="G9" s="47">
        <v>0</v>
      </c>
      <c r="H9" s="46">
        <f>J9+K9+M9</f>
        <v>14</v>
      </c>
      <c r="I9" s="46">
        <f t="shared" si="3"/>
        <v>0</v>
      </c>
      <c r="J9" s="47">
        <v>0</v>
      </c>
      <c r="K9" s="48">
        <v>12</v>
      </c>
      <c r="L9" s="47">
        <v>0</v>
      </c>
      <c r="M9" s="48">
        <v>2</v>
      </c>
    </row>
    <row r="10" spans="1:13" ht="15" customHeight="1">
      <c r="A10" s="4" t="s">
        <v>86</v>
      </c>
      <c r="B10" s="46">
        <f t="shared" si="0"/>
        <v>60</v>
      </c>
      <c r="C10" s="46">
        <f t="shared" si="1"/>
        <v>0</v>
      </c>
      <c r="D10" s="47">
        <v>0</v>
      </c>
      <c r="E10" s="48">
        <v>59</v>
      </c>
      <c r="F10" s="47">
        <v>0</v>
      </c>
      <c r="G10" s="47">
        <v>1</v>
      </c>
      <c r="H10" s="46">
        <f t="shared" si="2"/>
        <v>14</v>
      </c>
      <c r="I10" s="46">
        <f>L10</f>
        <v>0</v>
      </c>
      <c r="J10" s="47">
        <v>0</v>
      </c>
      <c r="K10" s="48">
        <v>13</v>
      </c>
      <c r="L10" s="47"/>
      <c r="M10" s="47">
        <v>1</v>
      </c>
    </row>
    <row r="11" spans="1:13" ht="15" customHeight="1">
      <c r="A11" s="4" t="s">
        <v>87</v>
      </c>
      <c r="B11" s="46">
        <f t="shared" si="0"/>
        <v>61</v>
      </c>
      <c r="C11" s="46">
        <f t="shared" si="1"/>
        <v>0</v>
      </c>
      <c r="D11" s="47">
        <v>0</v>
      </c>
      <c r="E11" s="48">
        <v>61</v>
      </c>
      <c r="F11" s="47">
        <v>0</v>
      </c>
      <c r="G11" s="47">
        <v>0</v>
      </c>
      <c r="H11" s="46">
        <f t="shared" si="2"/>
        <v>24</v>
      </c>
      <c r="I11" s="46" t="str">
        <f>L11</f>
        <v>(1)</v>
      </c>
      <c r="J11" s="47">
        <v>1</v>
      </c>
      <c r="K11" s="48">
        <v>20</v>
      </c>
      <c r="L11" s="47" t="s">
        <v>7</v>
      </c>
      <c r="M11" s="47">
        <v>3</v>
      </c>
    </row>
    <row r="12" spans="1:13" ht="15" customHeight="1">
      <c r="A12" s="4" t="s">
        <v>88</v>
      </c>
      <c r="B12" s="46">
        <f t="shared" si="0"/>
        <v>56</v>
      </c>
      <c r="C12" s="46">
        <f t="shared" si="1"/>
        <v>0</v>
      </c>
      <c r="D12" s="47">
        <v>0</v>
      </c>
      <c r="E12" s="48">
        <v>56</v>
      </c>
      <c r="F12" s="47">
        <v>0</v>
      </c>
      <c r="G12" s="47"/>
      <c r="H12" s="46">
        <f t="shared" si="2"/>
        <v>22</v>
      </c>
      <c r="I12" s="46">
        <f t="shared" si="3"/>
        <v>0</v>
      </c>
      <c r="J12" s="47">
        <v>0</v>
      </c>
      <c r="K12" s="48">
        <v>21</v>
      </c>
      <c r="L12" s="47">
        <v>0</v>
      </c>
      <c r="M12" s="48">
        <v>1</v>
      </c>
    </row>
    <row r="13" spans="1:13" ht="15" customHeight="1">
      <c r="A13" s="4" t="s">
        <v>89</v>
      </c>
      <c r="B13" s="46">
        <f t="shared" si="0"/>
        <v>163</v>
      </c>
      <c r="C13" s="46">
        <f t="shared" si="1"/>
        <v>0</v>
      </c>
      <c r="D13" s="47">
        <v>0</v>
      </c>
      <c r="E13" s="48">
        <v>162</v>
      </c>
      <c r="F13" s="47"/>
      <c r="G13" s="47">
        <v>1</v>
      </c>
      <c r="H13" s="46">
        <f t="shared" si="2"/>
        <v>68</v>
      </c>
      <c r="I13" s="46">
        <f t="shared" si="3"/>
        <v>0</v>
      </c>
      <c r="J13" s="47">
        <v>0</v>
      </c>
      <c r="K13" s="48">
        <v>65</v>
      </c>
      <c r="L13" s="47">
        <v>0</v>
      </c>
      <c r="M13" s="48">
        <v>3</v>
      </c>
    </row>
    <row r="14" spans="1:13" ht="15" customHeight="1">
      <c r="A14" s="4" t="s">
        <v>90</v>
      </c>
      <c r="B14" s="46">
        <f t="shared" si="0"/>
        <v>172</v>
      </c>
      <c r="C14" s="46">
        <f t="shared" si="1"/>
        <v>0</v>
      </c>
      <c r="D14" s="47">
        <v>0</v>
      </c>
      <c r="E14" s="48">
        <v>172</v>
      </c>
      <c r="F14" s="47"/>
      <c r="G14" s="47">
        <v>0</v>
      </c>
      <c r="H14" s="46">
        <f t="shared" si="2"/>
        <v>65</v>
      </c>
      <c r="I14" s="46">
        <f t="shared" si="3"/>
        <v>0</v>
      </c>
      <c r="J14" s="47">
        <v>2</v>
      </c>
      <c r="K14" s="48">
        <v>63</v>
      </c>
      <c r="L14" s="47">
        <v>0</v>
      </c>
      <c r="M14" s="48">
        <v>0</v>
      </c>
    </row>
    <row r="15" spans="1:13" ht="15" customHeight="1">
      <c r="A15" s="4" t="s">
        <v>91</v>
      </c>
      <c r="B15" s="46">
        <f t="shared" si="0"/>
        <v>101</v>
      </c>
      <c r="C15" s="46">
        <f t="shared" si="1"/>
        <v>0</v>
      </c>
      <c r="D15" s="47">
        <v>0</v>
      </c>
      <c r="E15" s="48">
        <v>100</v>
      </c>
      <c r="F15" s="47">
        <v>0</v>
      </c>
      <c r="G15" s="47">
        <v>1</v>
      </c>
      <c r="H15" s="46">
        <f t="shared" si="2"/>
        <v>63</v>
      </c>
      <c r="I15" s="46">
        <f t="shared" si="3"/>
        <v>0</v>
      </c>
      <c r="J15" s="47"/>
      <c r="K15" s="48">
        <v>61</v>
      </c>
      <c r="L15" s="47">
        <v>0</v>
      </c>
      <c r="M15" s="47">
        <v>2</v>
      </c>
    </row>
    <row r="16" spans="1:13" ht="15" customHeight="1">
      <c r="A16" s="4" t="s">
        <v>92</v>
      </c>
      <c r="B16" s="46">
        <f t="shared" si="0"/>
        <v>100</v>
      </c>
      <c r="C16" s="46">
        <f t="shared" si="1"/>
        <v>0</v>
      </c>
      <c r="D16" s="47">
        <v>1</v>
      </c>
      <c r="E16" s="48">
        <v>99</v>
      </c>
      <c r="F16" s="47">
        <v>0</v>
      </c>
      <c r="G16" s="47">
        <v>0</v>
      </c>
      <c r="H16" s="46">
        <f t="shared" si="2"/>
        <v>52</v>
      </c>
      <c r="I16" s="46">
        <f t="shared" si="3"/>
        <v>0</v>
      </c>
      <c r="J16" s="47">
        <v>0</v>
      </c>
      <c r="K16" s="48">
        <v>51</v>
      </c>
      <c r="L16" s="47">
        <v>0</v>
      </c>
      <c r="M16" s="47">
        <v>1</v>
      </c>
    </row>
    <row r="17" spans="1:13" ht="15" customHeight="1">
      <c r="A17" s="4" t="s">
        <v>93</v>
      </c>
      <c r="B17" s="46">
        <f t="shared" si="0"/>
        <v>71</v>
      </c>
      <c r="C17" s="46">
        <f t="shared" si="1"/>
        <v>0</v>
      </c>
      <c r="D17" s="47">
        <v>1</v>
      </c>
      <c r="E17" s="48">
        <v>70</v>
      </c>
      <c r="F17" s="47">
        <v>0</v>
      </c>
      <c r="G17" s="47">
        <v>0</v>
      </c>
      <c r="H17" s="46">
        <f t="shared" si="2"/>
        <v>45</v>
      </c>
      <c r="I17" s="46">
        <f t="shared" si="3"/>
        <v>0</v>
      </c>
      <c r="J17" s="47">
        <v>0</v>
      </c>
      <c r="K17" s="48">
        <v>43</v>
      </c>
      <c r="L17" s="47">
        <v>0</v>
      </c>
      <c r="M17" s="47">
        <v>2</v>
      </c>
    </row>
    <row r="18" spans="1:13" ht="15" customHeight="1">
      <c r="A18" s="4" t="s">
        <v>94</v>
      </c>
      <c r="B18" s="46">
        <f t="shared" si="0"/>
        <v>49</v>
      </c>
      <c r="C18" s="46">
        <f t="shared" si="1"/>
        <v>0</v>
      </c>
      <c r="D18" s="47"/>
      <c r="E18" s="48">
        <v>49</v>
      </c>
      <c r="F18" s="47">
        <v>0</v>
      </c>
      <c r="G18" s="47">
        <v>0</v>
      </c>
      <c r="H18" s="46">
        <f t="shared" si="2"/>
        <v>28</v>
      </c>
      <c r="I18" s="46">
        <f t="shared" si="3"/>
        <v>0</v>
      </c>
      <c r="J18" s="47">
        <v>0</v>
      </c>
      <c r="K18" s="48">
        <v>27</v>
      </c>
      <c r="L18" s="47">
        <v>0</v>
      </c>
      <c r="M18" s="47">
        <v>1</v>
      </c>
    </row>
    <row r="19" spans="1:13" ht="15" customHeight="1">
      <c r="A19" s="4" t="s">
        <v>95</v>
      </c>
      <c r="B19" s="46">
        <f t="shared" si="0"/>
        <v>18</v>
      </c>
      <c r="C19" s="46">
        <f t="shared" si="1"/>
        <v>0</v>
      </c>
      <c r="D19" s="47">
        <v>0</v>
      </c>
      <c r="E19" s="48">
        <v>18</v>
      </c>
      <c r="F19" s="47">
        <v>0</v>
      </c>
      <c r="G19" s="47">
        <v>0</v>
      </c>
      <c r="H19" s="46">
        <f t="shared" si="2"/>
        <v>14</v>
      </c>
      <c r="I19" s="46">
        <f t="shared" si="3"/>
        <v>0</v>
      </c>
      <c r="J19" s="47">
        <v>0</v>
      </c>
      <c r="K19" s="48">
        <v>14</v>
      </c>
      <c r="L19" s="47">
        <v>0</v>
      </c>
      <c r="M19" s="47">
        <v>0</v>
      </c>
    </row>
    <row r="20" spans="1:13" ht="15" customHeight="1">
      <c r="A20" s="4" t="s">
        <v>96</v>
      </c>
      <c r="B20" s="46">
        <f t="shared" si="0"/>
        <v>6</v>
      </c>
      <c r="C20" s="46">
        <f t="shared" si="1"/>
        <v>0</v>
      </c>
      <c r="D20" s="47">
        <v>0</v>
      </c>
      <c r="E20" s="48">
        <v>6</v>
      </c>
      <c r="F20" s="47">
        <v>0</v>
      </c>
      <c r="G20" s="47">
        <v>0</v>
      </c>
      <c r="H20" s="46">
        <f t="shared" si="2"/>
        <v>8</v>
      </c>
      <c r="I20" s="46">
        <f t="shared" si="3"/>
        <v>0</v>
      </c>
      <c r="J20" s="47">
        <v>0</v>
      </c>
      <c r="K20" s="48">
        <v>7</v>
      </c>
      <c r="L20" s="47">
        <v>0</v>
      </c>
      <c r="M20" s="47">
        <v>1</v>
      </c>
    </row>
    <row r="21" spans="1:13" ht="15" customHeight="1">
      <c r="A21" s="4" t="s">
        <v>97</v>
      </c>
      <c r="B21" s="46">
        <f t="shared" si="0"/>
        <v>2</v>
      </c>
      <c r="C21" s="46">
        <f t="shared" si="1"/>
        <v>0</v>
      </c>
      <c r="D21" s="47">
        <v>0</v>
      </c>
      <c r="E21" s="48">
        <v>2</v>
      </c>
      <c r="F21" s="47">
        <v>0</v>
      </c>
      <c r="G21" s="47">
        <v>0</v>
      </c>
      <c r="H21" s="46">
        <f t="shared" si="2"/>
        <v>2</v>
      </c>
      <c r="I21" s="46">
        <f t="shared" si="3"/>
        <v>0</v>
      </c>
      <c r="J21" s="47">
        <v>0</v>
      </c>
      <c r="K21" s="47">
        <v>2</v>
      </c>
      <c r="L21" s="47">
        <v>0</v>
      </c>
      <c r="M21" s="47"/>
    </row>
    <row r="22" spans="1:13" ht="15" customHeight="1" thickBot="1">
      <c r="A22" s="28" t="s">
        <v>98</v>
      </c>
      <c r="B22" s="19">
        <f>D22+E22+G22</f>
        <v>1</v>
      </c>
      <c r="C22" s="19">
        <f t="shared" si="1"/>
        <v>0</v>
      </c>
      <c r="D22" s="19">
        <v>0</v>
      </c>
      <c r="E22" s="19">
        <v>1</v>
      </c>
      <c r="F22" s="19">
        <v>0</v>
      </c>
      <c r="G22" s="19">
        <v>0</v>
      </c>
      <c r="H22" s="19">
        <f>J22+K22+M22</f>
        <v>2</v>
      </c>
      <c r="I22" s="19">
        <f t="shared" si="3"/>
        <v>0</v>
      </c>
      <c r="J22" s="19">
        <v>0</v>
      </c>
      <c r="K22" s="19">
        <v>0</v>
      </c>
      <c r="L22" s="19">
        <v>0</v>
      </c>
      <c r="M22" s="19">
        <v>2</v>
      </c>
    </row>
    <row r="26" spans="1:13" s="8" customFormat="1" ht="19.5" customHeight="1" thickBot="1">
      <c r="A26" s="7" t="s">
        <v>47</v>
      </c>
      <c r="M26" s="9" t="s">
        <v>39</v>
      </c>
    </row>
    <row r="27" spans="1:13" ht="24.75" customHeight="1">
      <c r="A27" s="87" t="s">
        <v>40</v>
      </c>
      <c r="B27" s="84" t="s">
        <v>41</v>
      </c>
      <c r="C27" s="84"/>
      <c r="D27" s="84"/>
      <c r="E27" s="84"/>
      <c r="F27" s="84"/>
      <c r="G27" s="89"/>
      <c r="H27" s="83" t="s">
        <v>42</v>
      </c>
      <c r="I27" s="84"/>
      <c r="J27" s="84"/>
      <c r="K27" s="84"/>
      <c r="L27" s="84"/>
      <c r="M27" s="84"/>
    </row>
    <row r="28" spans="1:13" ht="24.75" customHeight="1">
      <c r="A28" s="88"/>
      <c r="B28" s="90" t="s">
        <v>16</v>
      </c>
      <c r="C28" s="86"/>
      <c r="D28" s="12" t="s">
        <v>43</v>
      </c>
      <c r="E28" s="85" t="s">
        <v>44</v>
      </c>
      <c r="F28" s="86"/>
      <c r="G28" s="12" t="s">
        <v>45</v>
      </c>
      <c r="H28" s="85" t="s">
        <v>16</v>
      </c>
      <c r="I28" s="86"/>
      <c r="J28" s="12" t="s">
        <v>43</v>
      </c>
      <c r="K28" s="85" t="s">
        <v>44</v>
      </c>
      <c r="L28" s="86"/>
      <c r="M28" s="22" t="s">
        <v>45</v>
      </c>
    </row>
    <row r="29" spans="1:13" s="7" customFormat="1" ht="24.75" customHeight="1">
      <c r="A29" s="23" t="s">
        <v>0</v>
      </c>
      <c r="B29" s="24">
        <f>SUM(B30:B38)</f>
        <v>985</v>
      </c>
      <c r="C29" s="24" t="str">
        <f>F29</f>
        <v>(3)</v>
      </c>
      <c r="D29" s="24">
        <f>SUM(D30:D38)</f>
        <v>2</v>
      </c>
      <c r="E29" s="24">
        <f>SUM(E30:E38)</f>
        <v>980</v>
      </c>
      <c r="F29" s="41" t="s">
        <v>107</v>
      </c>
      <c r="G29" s="24">
        <f>SUM(G30:G38)</f>
        <v>3</v>
      </c>
      <c r="H29" s="24">
        <f>SUM(H30:H38)</f>
        <v>440</v>
      </c>
      <c r="I29" s="24" t="str">
        <f>L29</f>
        <v>(3)</v>
      </c>
      <c r="J29" s="24">
        <f>SUM(J30:J38)</f>
        <v>3</v>
      </c>
      <c r="K29" s="24">
        <f>SUM(K30:K38)</f>
        <v>414</v>
      </c>
      <c r="L29" s="41" t="s">
        <v>107</v>
      </c>
      <c r="M29" s="24">
        <f>SUM(M30:M38)</f>
        <v>23</v>
      </c>
    </row>
    <row r="30" spans="1:13" ht="18" customHeight="1">
      <c r="A30" s="25" t="s">
        <v>48</v>
      </c>
      <c r="B30" s="26">
        <f>D30+E30+G30</f>
        <v>30</v>
      </c>
      <c r="C30" s="26" t="str">
        <f>F30</f>
        <v>(3)</v>
      </c>
      <c r="D30" s="27">
        <v>0</v>
      </c>
      <c r="E30" s="27">
        <v>30</v>
      </c>
      <c r="F30" s="40" t="s">
        <v>107</v>
      </c>
      <c r="G30" s="27">
        <v>0</v>
      </c>
      <c r="H30" s="26">
        <f aca="true" t="shared" si="4" ref="H30:H38">J30+K30+M30</f>
        <v>28</v>
      </c>
      <c r="I30" s="26" t="str">
        <f>L30</f>
        <v>(2)</v>
      </c>
      <c r="J30" s="27"/>
      <c r="K30" s="27">
        <v>22</v>
      </c>
      <c r="L30" s="40" t="s">
        <v>108</v>
      </c>
      <c r="M30" s="27">
        <v>6</v>
      </c>
    </row>
    <row r="31" spans="1:13" ht="15" customHeight="1">
      <c r="A31" s="25" t="s">
        <v>99</v>
      </c>
      <c r="B31" s="26">
        <f aca="true" t="shared" si="5" ref="B31:B36">D31+E31+G31</f>
        <v>222</v>
      </c>
      <c r="C31" s="26">
        <f>F31</f>
        <v>0</v>
      </c>
      <c r="D31" s="27">
        <v>0</v>
      </c>
      <c r="E31" s="27">
        <v>221</v>
      </c>
      <c r="F31" s="40">
        <v>0</v>
      </c>
      <c r="G31" s="27">
        <v>1</v>
      </c>
      <c r="H31" s="26">
        <f t="shared" si="4"/>
        <v>90</v>
      </c>
      <c r="I31" s="26" t="str">
        <f aca="true" t="shared" si="6" ref="I31:I38">L31</f>
        <v>(1)</v>
      </c>
      <c r="J31" s="27">
        <v>1</v>
      </c>
      <c r="K31" s="27">
        <v>81</v>
      </c>
      <c r="L31" s="40" t="s">
        <v>109</v>
      </c>
      <c r="M31" s="27">
        <v>8</v>
      </c>
    </row>
    <row r="32" spans="1:13" ht="15" customHeight="1">
      <c r="A32" s="25" t="s">
        <v>100</v>
      </c>
      <c r="B32" s="26">
        <f t="shared" si="5"/>
        <v>382</v>
      </c>
      <c r="C32" s="26">
        <f>F32</f>
        <v>0</v>
      </c>
      <c r="D32" s="27">
        <v>1</v>
      </c>
      <c r="E32" s="27">
        <v>379</v>
      </c>
      <c r="F32" s="40"/>
      <c r="G32" s="27">
        <v>2</v>
      </c>
      <c r="H32" s="26">
        <f t="shared" si="4"/>
        <v>173</v>
      </c>
      <c r="I32" s="26">
        <f t="shared" si="6"/>
        <v>0</v>
      </c>
      <c r="J32" s="27">
        <v>2</v>
      </c>
      <c r="K32" s="27">
        <v>167</v>
      </c>
      <c r="L32" s="40">
        <v>0</v>
      </c>
      <c r="M32" s="27">
        <v>4</v>
      </c>
    </row>
    <row r="33" spans="1:13" ht="15" customHeight="1">
      <c r="A33" s="25" t="s">
        <v>101</v>
      </c>
      <c r="B33" s="26">
        <f t="shared" si="5"/>
        <v>232</v>
      </c>
      <c r="C33" s="26">
        <f aca="true" t="shared" si="7" ref="C33:C38">F33</f>
        <v>0</v>
      </c>
      <c r="D33" s="27">
        <v>1</v>
      </c>
      <c r="E33" s="27">
        <v>231</v>
      </c>
      <c r="F33" s="40">
        <v>0</v>
      </c>
      <c r="G33" s="27">
        <v>0</v>
      </c>
      <c r="H33" s="26">
        <f t="shared" si="4"/>
        <v>95</v>
      </c>
      <c r="I33" s="26">
        <f t="shared" si="6"/>
        <v>0</v>
      </c>
      <c r="J33" s="27">
        <v>0</v>
      </c>
      <c r="K33" s="27">
        <v>93</v>
      </c>
      <c r="L33" s="40">
        <v>0</v>
      </c>
      <c r="M33" s="27">
        <v>2</v>
      </c>
    </row>
    <row r="34" spans="1:13" ht="15" customHeight="1">
      <c r="A34" s="25" t="s">
        <v>102</v>
      </c>
      <c r="B34" s="26">
        <f t="shared" si="5"/>
        <v>102</v>
      </c>
      <c r="C34" s="26">
        <f t="shared" si="7"/>
        <v>0</v>
      </c>
      <c r="D34" s="27">
        <v>0</v>
      </c>
      <c r="E34" s="27">
        <v>102</v>
      </c>
      <c r="F34" s="40">
        <v>0</v>
      </c>
      <c r="G34" s="27">
        <v>0</v>
      </c>
      <c r="H34" s="26">
        <f t="shared" si="4"/>
        <v>46</v>
      </c>
      <c r="I34" s="26">
        <f t="shared" si="6"/>
        <v>0</v>
      </c>
      <c r="J34" s="27">
        <v>0</v>
      </c>
      <c r="K34" s="27">
        <v>43</v>
      </c>
      <c r="L34" s="40"/>
      <c r="M34" s="27">
        <v>3</v>
      </c>
    </row>
    <row r="35" spans="1:13" ht="15" customHeight="1">
      <c r="A35" s="25" t="s">
        <v>103</v>
      </c>
      <c r="B35" s="26">
        <f t="shared" si="5"/>
        <v>15</v>
      </c>
      <c r="C35" s="26">
        <f t="shared" si="7"/>
        <v>0</v>
      </c>
      <c r="D35" s="27">
        <v>0</v>
      </c>
      <c r="E35" s="27">
        <v>15</v>
      </c>
      <c r="F35" s="40">
        <v>0</v>
      </c>
      <c r="G35" s="27">
        <v>0</v>
      </c>
      <c r="H35" s="26">
        <f t="shared" si="4"/>
        <v>8</v>
      </c>
      <c r="I35" s="26">
        <f t="shared" si="6"/>
        <v>0</v>
      </c>
      <c r="J35" s="27">
        <v>0</v>
      </c>
      <c r="K35" s="27">
        <v>8</v>
      </c>
      <c r="L35" s="40">
        <v>0</v>
      </c>
      <c r="M35" s="27">
        <v>0</v>
      </c>
    </row>
    <row r="36" spans="1:13" ht="15" customHeight="1">
      <c r="A36" s="25" t="s">
        <v>104</v>
      </c>
      <c r="B36" s="26">
        <f t="shared" si="5"/>
        <v>2</v>
      </c>
      <c r="C36" s="26">
        <f t="shared" si="7"/>
        <v>0</v>
      </c>
      <c r="D36" s="27">
        <v>0</v>
      </c>
      <c r="E36" s="27">
        <v>2</v>
      </c>
      <c r="F36" s="13"/>
      <c r="G36" s="27"/>
      <c r="H36" s="26">
        <f t="shared" si="4"/>
        <v>0</v>
      </c>
      <c r="I36" s="26">
        <f t="shared" si="6"/>
        <v>0</v>
      </c>
      <c r="J36" s="27">
        <v>0</v>
      </c>
      <c r="K36" s="27">
        <v>0</v>
      </c>
      <c r="L36" s="40">
        <v>0</v>
      </c>
      <c r="M36" s="27">
        <v>0</v>
      </c>
    </row>
    <row r="37" spans="1:13" ht="15" customHeight="1">
      <c r="A37" s="25" t="s">
        <v>105</v>
      </c>
      <c r="B37" s="26">
        <f>D37+E37+G37</f>
        <v>0</v>
      </c>
      <c r="C37" s="26">
        <f t="shared" si="7"/>
        <v>0</v>
      </c>
      <c r="D37" s="42">
        <v>0</v>
      </c>
      <c r="E37" s="43">
        <v>0</v>
      </c>
      <c r="F37" s="42">
        <v>0</v>
      </c>
      <c r="G37" s="42">
        <v>0</v>
      </c>
      <c r="H37" s="26">
        <f t="shared" si="4"/>
        <v>0</v>
      </c>
      <c r="I37" s="26">
        <f t="shared" si="6"/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5" customHeight="1" thickBot="1">
      <c r="A38" s="28" t="s">
        <v>49</v>
      </c>
      <c r="B38" s="17">
        <f>D38+E38+G38</f>
        <v>0</v>
      </c>
      <c r="C38" s="17">
        <f t="shared" si="7"/>
        <v>0</v>
      </c>
      <c r="D38" s="44">
        <v>0</v>
      </c>
      <c r="E38" s="45">
        <v>0</v>
      </c>
      <c r="F38" s="44">
        <v>0</v>
      </c>
      <c r="G38" s="44">
        <v>0</v>
      </c>
      <c r="H38" s="17">
        <f t="shared" si="4"/>
        <v>0</v>
      </c>
      <c r="I38" s="17">
        <f t="shared" si="6"/>
        <v>0</v>
      </c>
      <c r="J38" s="44">
        <v>0</v>
      </c>
      <c r="K38" s="44">
        <v>0</v>
      </c>
      <c r="L38" s="44">
        <v>0</v>
      </c>
      <c r="M38" s="44">
        <v>0</v>
      </c>
    </row>
    <row r="41" ht="4.5" customHeight="1"/>
  </sheetData>
  <sheetProtection/>
  <mergeCells count="14">
    <mergeCell ref="A27:A28"/>
    <mergeCell ref="B27:G27"/>
    <mergeCell ref="H27:M27"/>
    <mergeCell ref="B28:C28"/>
    <mergeCell ref="E28:F28"/>
    <mergeCell ref="H28:I28"/>
    <mergeCell ref="K28:L28"/>
    <mergeCell ref="H4:M4"/>
    <mergeCell ref="H5:I5"/>
    <mergeCell ref="K5:L5"/>
    <mergeCell ref="A4:A5"/>
    <mergeCell ref="B4:G4"/>
    <mergeCell ref="E5:F5"/>
    <mergeCell ref="B5:C5"/>
  </mergeCells>
  <printOptions/>
  <pageMargins left="0.5905511811023623" right="0.7874015748031497" top="0.5905511811023623" bottom="0.3937007874015748" header="0.5118110236220472" footer="0.3937007874015748"/>
  <pageSetup firstPageNumber="2" useFirstPageNumber="1" horizontalDpi="300" verticalDpi="300" orientation="portrait" paperSize="9" r:id="rId1"/>
  <headerFooter alignWithMargins="0">
    <oddFooter>&amp;C&amp;"ＭＳ 明朝,標準"－&amp;P－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showZeros="0" zoomScale="115" zoomScaleNormal="115" zoomScalePageLayoutView="0" workbookViewId="0" topLeftCell="A1">
      <selection activeCell="M50" sqref="M50"/>
    </sheetView>
  </sheetViews>
  <sheetFormatPr defaultColWidth="9.00390625" defaultRowHeight="13.5"/>
  <cols>
    <col min="1" max="1" width="12.125" style="5" customWidth="1"/>
    <col min="2" max="9" width="8.125" style="5" customWidth="1"/>
    <col min="10" max="10" width="5.25390625" style="5" customWidth="1"/>
    <col min="11" max="11" width="6.625" style="5" customWidth="1"/>
    <col min="12" max="16384" width="9.00390625" style="5" customWidth="1"/>
  </cols>
  <sheetData>
    <row r="1" ht="12">
      <c r="K1" s="6" t="s">
        <v>37</v>
      </c>
    </row>
    <row r="2" ht="12">
      <c r="K2" s="6"/>
    </row>
    <row r="3" spans="1:9" s="8" customFormat="1" ht="19.5" customHeight="1" thickBot="1">
      <c r="A3" s="7" t="s">
        <v>50</v>
      </c>
      <c r="I3" s="9"/>
    </row>
    <row r="4" spans="1:11" ht="24.75" customHeight="1">
      <c r="A4" s="87" t="s">
        <v>40</v>
      </c>
      <c r="B4" s="94" t="s">
        <v>16</v>
      </c>
      <c r="C4" s="94" t="s">
        <v>51</v>
      </c>
      <c r="D4" s="94"/>
      <c r="E4" s="94"/>
      <c r="F4" s="94"/>
      <c r="G4" s="94"/>
      <c r="H4" s="94"/>
      <c r="I4" s="94"/>
      <c r="J4" s="91" t="s">
        <v>52</v>
      </c>
      <c r="K4" s="92" t="s">
        <v>72</v>
      </c>
    </row>
    <row r="5" spans="1:11" ht="24.75" customHeight="1">
      <c r="A5" s="88"/>
      <c r="B5" s="77"/>
      <c r="C5" s="12" t="s">
        <v>16</v>
      </c>
      <c r="D5" s="12" t="s">
        <v>53</v>
      </c>
      <c r="E5" s="12" t="s">
        <v>54</v>
      </c>
      <c r="F5" s="12" t="s">
        <v>2</v>
      </c>
      <c r="G5" s="12" t="s">
        <v>3</v>
      </c>
      <c r="H5" s="12" t="s">
        <v>4</v>
      </c>
      <c r="I5" s="12" t="s">
        <v>5</v>
      </c>
      <c r="J5" s="78"/>
      <c r="K5" s="93"/>
    </row>
    <row r="6" spans="1:11" s="3" customFormat="1" ht="24.75" customHeight="1">
      <c r="A6" s="1" t="s">
        <v>55</v>
      </c>
      <c r="B6" s="2">
        <f>SUM(B7:B9)</f>
        <v>15734</v>
      </c>
      <c r="C6" s="2">
        <f>SUM(C7:C9)</f>
        <v>14011</v>
      </c>
      <c r="D6" s="2">
        <f aca="true" t="shared" si="0" ref="D6:I6">SUM(D7:D9)</f>
        <v>2467</v>
      </c>
      <c r="E6" s="2">
        <f t="shared" si="0"/>
        <v>2509</v>
      </c>
      <c r="F6" s="2">
        <f t="shared" si="0"/>
        <v>2223</v>
      </c>
      <c r="G6" s="2">
        <f t="shared" si="0"/>
        <v>2237</v>
      </c>
      <c r="H6" s="2">
        <f t="shared" si="0"/>
        <v>2285</v>
      </c>
      <c r="I6" s="2">
        <f t="shared" si="0"/>
        <v>2290</v>
      </c>
      <c r="J6" s="2">
        <f>SUM(J7:J9)</f>
        <v>65</v>
      </c>
      <c r="K6" s="2">
        <f>SUM(K7:K9)</f>
        <v>1658</v>
      </c>
    </row>
    <row r="7" spans="1:11" ht="18" customHeight="1">
      <c r="A7" s="4" t="s">
        <v>56</v>
      </c>
      <c r="B7" s="5">
        <f>C7+J7+K7</f>
        <v>42</v>
      </c>
      <c r="C7" s="5">
        <f>SUM(D7:I7)</f>
        <v>42</v>
      </c>
      <c r="D7" s="58">
        <v>7</v>
      </c>
      <c r="E7" s="58">
        <v>7</v>
      </c>
      <c r="F7" s="58">
        <v>6</v>
      </c>
      <c r="G7" s="58">
        <v>7</v>
      </c>
      <c r="H7" s="58">
        <v>7</v>
      </c>
      <c r="I7" s="58">
        <v>8</v>
      </c>
      <c r="J7" s="13">
        <v>0</v>
      </c>
      <c r="K7" s="13">
        <v>0</v>
      </c>
    </row>
    <row r="8" spans="1:11" ht="15" customHeight="1">
      <c r="A8" s="4" t="s">
        <v>57</v>
      </c>
      <c r="B8" s="5">
        <f>C8+J8+K8</f>
        <v>15655</v>
      </c>
      <c r="C8" s="5">
        <f>SUM(D8:I8)</f>
        <v>13932</v>
      </c>
      <c r="D8" s="58">
        <v>2452</v>
      </c>
      <c r="E8" s="58">
        <v>2495</v>
      </c>
      <c r="F8" s="58">
        <v>2210</v>
      </c>
      <c r="G8" s="58">
        <v>2225</v>
      </c>
      <c r="H8" s="58">
        <v>2273</v>
      </c>
      <c r="I8" s="58">
        <v>2277</v>
      </c>
      <c r="J8" s="13">
        <v>65</v>
      </c>
      <c r="K8" s="14">
        <v>1658</v>
      </c>
    </row>
    <row r="9" spans="1:11" ht="15" customHeight="1">
      <c r="A9" s="4" t="s">
        <v>58</v>
      </c>
      <c r="B9" s="5">
        <f>C9+J9+K9</f>
        <v>37</v>
      </c>
      <c r="C9" s="5">
        <f>SUM(D9:I9)</f>
        <v>37</v>
      </c>
      <c r="D9" s="58">
        <v>8</v>
      </c>
      <c r="E9" s="58">
        <v>7</v>
      </c>
      <c r="F9" s="58">
        <v>7</v>
      </c>
      <c r="G9" s="58">
        <v>5</v>
      </c>
      <c r="H9" s="58">
        <v>5</v>
      </c>
      <c r="I9" s="58">
        <v>5</v>
      </c>
      <c r="J9" s="13">
        <v>0</v>
      </c>
      <c r="K9" s="14">
        <v>0</v>
      </c>
    </row>
    <row r="10" spans="1:11" s="3" customFormat="1" ht="24.75" customHeight="1">
      <c r="A10" s="1" t="s">
        <v>59</v>
      </c>
      <c r="B10" s="2">
        <f aca="true" t="shared" si="1" ref="B10:K10">SUM(B11:B13)</f>
        <v>7054</v>
      </c>
      <c r="C10" s="2">
        <f t="shared" si="1"/>
        <v>6352</v>
      </c>
      <c r="D10" s="2">
        <f t="shared" si="1"/>
        <v>2264</v>
      </c>
      <c r="E10" s="2">
        <f t="shared" si="1"/>
        <v>2065</v>
      </c>
      <c r="F10" s="2">
        <f t="shared" si="1"/>
        <v>2023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3</v>
      </c>
      <c r="K10" s="2">
        <f t="shared" si="1"/>
        <v>699</v>
      </c>
    </row>
    <row r="11" spans="1:11" ht="18" customHeight="1">
      <c r="A11" s="4" t="s">
        <v>56</v>
      </c>
      <c r="B11" s="5">
        <f>C11+J11+K11</f>
        <v>33</v>
      </c>
      <c r="C11" s="5">
        <f>SUM(D11:I11)</f>
        <v>33</v>
      </c>
      <c r="D11" s="48">
        <v>11</v>
      </c>
      <c r="E11" s="48">
        <v>11</v>
      </c>
      <c r="F11" s="48">
        <v>11</v>
      </c>
      <c r="G11" s="14"/>
      <c r="H11" s="14"/>
      <c r="I11" s="14"/>
      <c r="J11" s="13">
        <v>0</v>
      </c>
      <c r="K11" s="13">
        <v>0</v>
      </c>
    </row>
    <row r="12" spans="1:11" ht="15" customHeight="1">
      <c r="A12" s="4" t="s">
        <v>57</v>
      </c>
      <c r="B12" s="5">
        <f>C12+J12+K12</f>
        <v>6748</v>
      </c>
      <c r="C12" s="5">
        <f>SUM(D12:I12)</f>
        <v>6046</v>
      </c>
      <c r="D12" s="48">
        <v>2164</v>
      </c>
      <c r="E12" s="48">
        <v>1961</v>
      </c>
      <c r="F12" s="48">
        <v>1921</v>
      </c>
      <c r="G12" s="14"/>
      <c r="H12" s="14"/>
      <c r="I12" s="14"/>
      <c r="J12" s="13">
        <v>3</v>
      </c>
      <c r="K12" s="14">
        <v>699</v>
      </c>
    </row>
    <row r="13" spans="1:11" ht="15" customHeight="1" thickBot="1">
      <c r="A13" s="15" t="s">
        <v>58</v>
      </c>
      <c r="B13" s="16">
        <f>C13+J13+K13</f>
        <v>273</v>
      </c>
      <c r="C13" s="17">
        <f>SUM(D13:I13)</f>
        <v>273</v>
      </c>
      <c r="D13" s="59">
        <v>89</v>
      </c>
      <c r="E13" s="59">
        <v>93</v>
      </c>
      <c r="F13" s="59">
        <v>91</v>
      </c>
      <c r="G13" s="19"/>
      <c r="H13" s="19"/>
      <c r="I13" s="19"/>
      <c r="J13" s="18">
        <v>0</v>
      </c>
      <c r="K13" s="19">
        <v>0</v>
      </c>
    </row>
    <row r="14" ht="15" customHeight="1">
      <c r="I14" s="6"/>
    </row>
    <row r="15" ht="15" customHeight="1">
      <c r="I15" s="6"/>
    </row>
    <row r="16" ht="12">
      <c r="I16" s="6"/>
    </row>
    <row r="17" ht="12">
      <c r="I17" s="6"/>
    </row>
    <row r="19" spans="1:9" s="8" customFormat="1" ht="19.5" customHeight="1" thickBot="1">
      <c r="A19" s="7" t="s">
        <v>60</v>
      </c>
      <c r="I19" s="9"/>
    </row>
    <row r="20" spans="1:9" ht="24.75" customHeight="1">
      <c r="A20" s="87" t="s">
        <v>40</v>
      </c>
      <c r="B20" s="83" t="s">
        <v>41</v>
      </c>
      <c r="C20" s="84"/>
      <c r="D20" s="84"/>
      <c r="E20" s="89"/>
      <c r="F20" s="83" t="s">
        <v>42</v>
      </c>
      <c r="G20" s="84"/>
      <c r="H20" s="84"/>
      <c r="I20" s="84"/>
    </row>
    <row r="21" spans="1:9" ht="24.75" customHeight="1">
      <c r="A21" s="88"/>
      <c r="B21" s="21" t="s">
        <v>16</v>
      </c>
      <c r="C21" s="12" t="s">
        <v>43</v>
      </c>
      <c r="D21" s="22" t="s">
        <v>44</v>
      </c>
      <c r="E21" s="12" t="s">
        <v>45</v>
      </c>
      <c r="F21" s="22" t="s">
        <v>16</v>
      </c>
      <c r="G21" s="12" t="s">
        <v>43</v>
      </c>
      <c r="H21" s="22" t="s">
        <v>44</v>
      </c>
      <c r="I21" s="22" t="s">
        <v>45</v>
      </c>
    </row>
    <row r="22" spans="1:9" s="7" customFormat="1" ht="24.75" customHeight="1">
      <c r="A22" s="23" t="s">
        <v>0</v>
      </c>
      <c r="B22" s="24">
        <f>SUM(B23:B31)</f>
        <v>15734</v>
      </c>
      <c r="C22" s="24">
        <f>SUM(C23:C31)</f>
        <v>42</v>
      </c>
      <c r="D22" s="24">
        <f aca="true" t="shared" si="2" ref="D22:I22">SUM(D23:D31)</f>
        <v>15655</v>
      </c>
      <c r="E22" s="24">
        <f t="shared" si="2"/>
        <v>37</v>
      </c>
      <c r="F22" s="24">
        <f t="shared" si="2"/>
        <v>7054</v>
      </c>
      <c r="G22" s="24">
        <f t="shared" si="2"/>
        <v>33</v>
      </c>
      <c r="H22" s="24">
        <f t="shared" si="2"/>
        <v>6748</v>
      </c>
      <c r="I22" s="24">
        <f t="shared" si="2"/>
        <v>273</v>
      </c>
    </row>
    <row r="23" spans="1:9" ht="18" customHeight="1">
      <c r="A23" s="25" t="s">
        <v>1</v>
      </c>
      <c r="B23" s="26">
        <f>C23+D23+E23</f>
        <v>1793</v>
      </c>
      <c r="C23" s="27">
        <v>2</v>
      </c>
      <c r="D23" s="27">
        <v>1791</v>
      </c>
      <c r="E23" s="27"/>
      <c r="F23" s="26">
        <f>G23+H23+I23</f>
        <v>688</v>
      </c>
      <c r="G23" s="27">
        <v>2</v>
      </c>
      <c r="H23" s="60">
        <v>686</v>
      </c>
      <c r="I23" s="27">
        <v>0</v>
      </c>
    </row>
    <row r="24" spans="1:9" ht="15" customHeight="1">
      <c r="A24" s="25" t="s">
        <v>77</v>
      </c>
      <c r="B24" s="26">
        <f aca="true" t="shared" si="3" ref="B24:B30">C24+D24+E24</f>
        <v>195</v>
      </c>
      <c r="C24" s="27">
        <v>1</v>
      </c>
      <c r="D24" s="60">
        <v>194</v>
      </c>
      <c r="E24" s="27">
        <v>0</v>
      </c>
      <c r="F24" s="26">
        <f aca="true" t="shared" si="4" ref="F24:F30">G24+H24+I24</f>
        <v>27</v>
      </c>
      <c r="G24" s="60">
        <v>0</v>
      </c>
      <c r="H24" s="60">
        <v>25</v>
      </c>
      <c r="I24" s="27">
        <v>2</v>
      </c>
    </row>
    <row r="25" spans="1:9" ht="15" customHeight="1">
      <c r="A25" s="25" t="s">
        <v>78</v>
      </c>
      <c r="B25" s="26">
        <f t="shared" si="3"/>
        <v>515</v>
      </c>
      <c r="C25" s="27"/>
      <c r="D25" s="60">
        <v>513</v>
      </c>
      <c r="E25" s="27">
        <v>2</v>
      </c>
      <c r="F25" s="26">
        <f t="shared" si="4"/>
        <v>24</v>
      </c>
      <c r="G25" s="27">
        <v>1</v>
      </c>
      <c r="H25" s="60">
        <v>21</v>
      </c>
      <c r="I25" s="27">
        <v>2</v>
      </c>
    </row>
    <row r="26" spans="1:9" ht="15" customHeight="1">
      <c r="A26" s="25" t="s">
        <v>79</v>
      </c>
      <c r="B26" s="26">
        <f t="shared" si="3"/>
        <v>1921</v>
      </c>
      <c r="C26" s="27">
        <v>0</v>
      </c>
      <c r="D26" s="60">
        <v>1915</v>
      </c>
      <c r="E26" s="27">
        <v>6</v>
      </c>
      <c r="F26" s="26">
        <f t="shared" si="4"/>
        <v>95</v>
      </c>
      <c r="G26" s="27">
        <v>0</v>
      </c>
      <c r="H26" s="60">
        <v>83</v>
      </c>
      <c r="I26" s="60">
        <v>12</v>
      </c>
    </row>
    <row r="27" spans="1:9" ht="15" customHeight="1">
      <c r="A27" s="25" t="s">
        <v>80</v>
      </c>
      <c r="B27" s="26">
        <f t="shared" si="3"/>
        <v>4431</v>
      </c>
      <c r="C27" s="27">
        <v>1</v>
      </c>
      <c r="D27" s="60">
        <v>4409</v>
      </c>
      <c r="E27" s="60">
        <v>21</v>
      </c>
      <c r="F27" s="26">
        <f t="shared" si="4"/>
        <v>602</v>
      </c>
      <c r="G27" s="27">
        <v>0</v>
      </c>
      <c r="H27" s="60">
        <v>586</v>
      </c>
      <c r="I27" s="60">
        <v>16</v>
      </c>
    </row>
    <row r="28" spans="1:9" ht="15" customHeight="1">
      <c r="A28" s="25" t="s">
        <v>81</v>
      </c>
      <c r="B28" s="26">
        <f t="shared" si="3"/>
        <v>4700</v>
      </c>
      <c r="C28" s="27">
        <v>9</v>
      </c>
      <c r="D28" s="60">
        <v>4683</v>
      </c>
      <c r="E28" s="60">
        <v>8</v>
      </c>
      <c r="F28" s="26">
        <f t="shared" si="4"/>
        <v>3143</v>
      </c>
      <c r="G28" s="27">
        <v>0</v>
      </c>
      <c r="H28" s="60">
        <v>3106</v>
      </c>
      <c r="I28" s="60">
        <v>37</v>
      </c>
    </row>
    <row r="29" spans="1:9" ht="15" customHeight="1">
      <c r="A29" s="25" t="s">
        <v>82</v>
      </c>
      <c r="B29" s="26">
        <f t="shared" si="3"/>
        <v>2177</v>
      </c>
      <c r="C29" s="27">
        <v>29</v>
      </c>
      <c r="D29" s="60">
        <v>2148</v>
      </c>
      <c r="E29" s="27">
        <v>0</v>
      </c>
      <c r="F29" s="26">
        <f t="shared" si="4"/>
        <v>2392</v>
      </c>
      <c r="G29" s="60">
        <v>26</v>
      </c>
      <c r="H29" s="60">
        <v>2239</v>
      </c>
      <c r="I29" s="60">
        <v>127</v>
      </c>
    </row>
    <row r="30" spans="1:9" ht="15" customHeight="1">
      <c r="A30" s="25" t="s">
        <v>83</v>
      </c>
      <c r="B30" s="26">
        <f t="shared" si="3"/>
        <v>2</v>
      </c>
      <c r="C30" s="27">
        <v>0</v>
      </c>
      <c r="D30" s="60">
        <v>2</v>
      </c>
      <c r="E30" s="27">
        <v>0</v>
      </c>
      <c r="F30" s="26">
        <f t="shared" si="4"/>
        <v>83</v>
      </c>
      <c r="G30" s="60">
        <v>4</v>
      </c>
      <c r="H30" s="27">
        <v>2</v>
      </c>
      <c r="I30" s="60">
        <v>77</v>
      </c>
    </row>
    <row r="31" spans="1:9" ht="15" customHeight="1" thickBot="1">
      <c r="A31" s="28" t="s">
        <v>61</v>
      </c>
      <c r="B31" s="16">
        <f>C31+D31+E31</f>
        <v>0</v>
      </c>
      <c r="C31" s="18">
        <v>0</v>
      </c>
      <c r="D31" s="18">
        <v>0</v>
      </c>
      <c r="E31" s="18">
        <v>0</v>
      </c>
      <c r="F31" s="17">
        <f>G31+H31+I31</f>
        <v>0</v>
      </c>
      <c r="G31" s="18"/>
      <c r="H31" s="18"/>
      <c r="I31" s="18"/>
    </row>
    <row r="32" spans="1:9" ht="13.5" customHeight="1">
      <c r="A32" s="29"/>
      <c r="B32" s="26"/>
      <c r="C32" s="30"/>
      <c r="D32" s="30"/>
      <c r="E32" s="30"/>
      <c r="F32" s="26"/>
      <c r="G32" s="30"/>
      <c r="H32" s="30"/>
      <c r="I32" s="30"/>
    </row>
    <row r="35" spans="1:9" s="8" customFormat="1" ht="19.5" customHeight="1" thickBot="1">
      <c r="A35" s="7" t="s">
        <v>71</v>
      </c>
      <c r="I35" s="9"/>
    </row>
    <row r="36" spans="1:9" s="31" customFormat="1" ht="49.5" customHeight="1">
      <c r="A36" s="20" t="s">
        <v>40</v>
      </c>
      <c r="B36" s="10" t="s">
        <v>16</v>
      </c>
      <c r="C36" s="10" t="s">
        <v>62</v>
      </c>
      <c r="D36" s="10" t="s">
        <v>63</v>
      </c>
      <c r="E36" s="10" t="s">
        <v>64</v>
      </c>
      <c r="F36" s="10" t="s">
        <v>65</v>
      </c>
      <c r="G36" s="10" t="s">
        <v>66</v>
      </c>
      <c r="H36" s="10" t="s">
        <v>67</v>
      </c>
      <c r="I36" s="11" t="s">
        <v>68</v>
      </c>
    </row>
    <row r="37" spans="1:9" ht="18" customHeight="1">
      <c r="A37" s="32"/>
      <c r="B37" s="26"/>
      <c r="C37" s="26"/>
      <c r="D37" s="26"/>
      <c r="E37" s="26"/>
      <c r="F37" s="26"/>
      <c r="G37" s="26"/>
      <c r="H37" s="26"/>
      <c r="I37" s="26"/>
    </row>
    <row r="38" spans="1:9" ht="15" customHeight="1">
      <c r="A38" s="25" t="s">
        <v>69</v>
      </c>
      <c r="B38" s="26">
        <f>SUM(C38:I38)</f>
        <v>5580</v>
      </c>
      <c r="C38" s="58">
        <v>2709</v>
      </c>
      <c r="D38" s="58">
        <v>80</v>
      </c>
      <c r="E38" s="58">
        <v>50</v>
      </c>
      <c r="F38" s="61">
        <v>6</v>
      </c>
      <c r="G38" s="58">
        <v>9</v>
      </c>
      <c r="H38" s="58">
        <v>2</v>
      </c>
      <c r="I38" s="58">
        <v>2724</v>
      </c>
    </row>
    <row r="39" spans="1:9" ht="15" customHeight="1">
      <c r="A39" s="25"/>
      <c r="B39" s="26"/>
      <c r="C39" s="61"/>
      <c r="D39" s="61"/>
      <c r="E39" s="61"/>
      <c r="F39" s="61"/>
      <c r="G39" s="61"/>
      <c r="H39" s="61"/>
      <c r="I39" s="61"/>
    </row>
    <row r="40" spans="1:9" ht="15" customHeight="1">
      <c r="A40" s="25" t="s">
        <v>70</v>
      </c>
      <c r="B40" s="26">
        <f>SUM(C40:I40)</f>
        <v>2681</v>
      </c>
      <c r="C40" s="58">
        <v>1482</v>
      </c>
      <c r="D40" s="58">
        <v>12</v>
      </c>
      <c r="E40" s="58">
        <v>19</v>
      </c>
      <c r="F40" s="58">
        <v>2</v>
      </c>
      <c r="G40" s="58">
        <v>10</v>
      </c>
      <c r="H40" s="61">
        <v>2</v>
      </c>
      <c r="I40" s="58">
        <v>1154</v>
      </c>
    </row>
    <row r="41" spans="1:9" ht="4.5" customHeight="1" thickBot="1">
      <c r="A41" s="28"/>
      <c r="B41" s="17"/>
      <c r="C41" s="17"/>
      <c r="D41" s="17"/>
      <c r="E41" s="17"/>
      <c r="F41" s="17"/>
      <c r="G41" s="17"/>
      <c r="H41" s="17"/>
      <c r="I41" s="17"/>
    </row>
  </sheetData>
  <sheetProtection/>
  <mergeCells count="8">
    <mergeCell ref="J4:J5"/>
    <mergeCell ref="K4:K5"/>
    <mergeCell ref="C4:I4"/>
    <mergeCell ref="A4:A5"/>
    <mergeCell ref="A20:A21"/>
    <mergeCell ref="F20:I20"/>
    <mergeCell ref="B20:E20"/>
    <mergeCell ref="B4:B5"/>
  </mergeCells>
  <printOptions/>
  <pageMargins left="0.7874015748031497" right="0.6" top="0.5905511811023623" bottom="0.3937007874015748" header="0.5118110236220472" footer="0.3937007874015748"/>
  <pageSetup firstPageNumber="3" useFirstPageNumber="1" horizontalDpi="300" verticalDpi="300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N.Kozawa</dc:creator>
  <cp:keywords/>
  <dc:description/>
  <cp:lastModifiedBy>愛知県</cp:lastModifiedBy>
  <cp:lastPrinted>2012-08-31T09:08:03Z</cp:lastPrinted>
  <dcterms:created xsi:type="dcterms:W3CDTF">1998-07-07T12:51:51Z</dcterms:created>
  <dcterms:modified xsi:type="dcterms:W3CDTF">2013-01-10T04:11:36Z</dcterms:modified>
  <cp:category/>
  <cp:version/>
  <cp:contentType/>
  <cp:contentStatus/>
</cp:coreProperties>
</file>