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5io\10_公表\WEBWEBWEBアップロード用\分析\"/>
    </mc:Choice>
  </mc:AlternateContent>
  <bookViews>
    <workbookView xWindow="0" yWindow="0" windowWidth="20490" windowHeight="7065" tabRatio="779"/>
  </bookViews>
  <sheets>
    <sheet name="概要" sheetId="32" r:id="rId1"/>
    <sheet name="ｽｶｲﾗｲﾝﾁｬｰﾄ" sheetId="34" r:id="rId2"/>
    <sheet name="skyline" sheetId="30" r:id="rId3"/>
    <sheet name="見方" sheetId="33" r:id="rId4"/>
    <sheet name="大分類(43部門)" sheetId="24" r:id="rId5"/>
    <sheet name="I" sheetId="25" r:id="rId6"/>
    <sheet name="A" sheetId="26" r:id="rId7"/>
    <sheet name="I -A" sheetId="27" r:id="rId8"/>
    <sheet name="(I -A)Inv" sheetId="28" r:id="rId9"/>
    <sheet name="θ" sheetId="23" r:id="rId10"/>
    <sheet name="skydat" sheetId="29" r:id="rId11"/>
    <sheet name="ﾏｸﾛ" sheetId="31" r:id="rId12"/>
    <sheet name="図" sheetId="35" r:id="rId13"/>
  </sheets>
  <calcPr calcId="162913"/>
</workbook>
</file>

<file path=xl/calcChain.xml><?xml version="1.0" encoding="utf-8"?>
<calcChain xmlns="http://schemas.openxmlformats.org/spreadsheetml/2006/main">
  <c r="G5" i="23" l="1" a="1"/>
  <c r="G5" i="23" s="1"/>
  <c r="F5" i="23" a="1"/>
  <c r="F5" i="23" s="1"/>
  <c r="E5" i="23" a="1"/>
  <c r="E5" i="23" s="1"/>
  <c r="E44" i="23" l="1"/>
  <c r="E40" i="23"/>
  <c r="E36" i="23"/>
  <c r="E32" i="23"/>
  <c r="E28" i="23"/>
  <c r="E24" i="23"/>
  <c r="E20" i="23"/>
  <c r="E16" i="23"/>
  <c r="E12" i="23"/>
  <c r="E8" i="23"/>
  <c r="E47" i="23"/>
  <c r="E43" i="23"/>
  <c r="E39" i="23"/>
  <c r="E35" i="23"/>
  <c r="E31" i="23"/>
  <c r="E27" i="23"/>
  <c r="E23" i="23"/>
  <c r="E19" i="23"/>
  <c r="E15" i="23"/>
  <c r="E11" i="23"/>
  <c r="E7" i="23"/>
  <c r="E46" i="23"/>
  <c r="E42" i="23"/>
  <c r="E38" i="23"/>
  <c r="E34" i="23"/>
  <c r="E30" i="23"/>
  <c r="E26" i="23"/>
  <c r="E22" i="23"/>
  <c r="E18" i="23"/>
  <c r="E14" i="23"/>
  <c r="E10" i="23"/>
  <c r="E6" i="23"/>
  <c r="E45" i="23"/>
  <c r="E41" i="23"/>
  <c r="E37" i="23"/>
  <c r="E33" i="23"/>
  <c r="E29" i="23"/>
  <c r="E25" i="23"/>
  <c r="E21" i="23"/>
  <c r="E17" i="23"/>
  <c r="E13" i="23"/>
  <c r="E9" i="23"/>
  <c r="G44" i="23"/>
  <c r="G40" i="23"/>
  <c r="G36" i="23"/>
  <c r="G32" i="23"/>
  <c r="G28" i="23"/>
  <c r="G24" i="23"/>
  <c r="G20" i="23"/>
  <c r="G16" i="23"/>
  <c r="G12" i="23"/>
  <c r="G8" i="23"/>
  <c r="G47" i="23"/>
  <c r="G43" i="23"/>
  <c r="G39" i="23"/>
  <c r="G35" i="23"/>
  <c r="G31" i="23"/>
  <c r="G27" i="23"/>
  <c r="G23" i="23"/>
  <c r="G19" i="23"/>
  <c r="G15" i="23"/>
  <c r="G11" i="23"/>
  <c r="G7" i="23"/>
  <c r="G46" i="23"/>
  <c r="G42" i="23"/>
  <c r="G38" i="23"/>
  <c r="G34" i="23"/>
  <c r="G30" i="23"/>
  <c r="G26" i="23"/>
  <c r="G22" i="23"/>
  <c r="G18" i="23"/>
  <c r="G14" i="23"/>
  <c r="G10" i="23"/>
  <c r="G6" i="23"/>
  <c r="G45" i="23"/>
  <c r="G41" i="23"/>
  <c r="G37" i="23"/>
  <c r="G33" i="23"/>
  <c r="G29" i="23"/>
  <c r="G25" i="23"/>
  <c r="G21" i="23"/>
  <c r="G17" i="23"/>
  <c r="G13" i="23"/>
  <c r="G9" i="23"/>
  <c r="F44" i="23"/>
  <c r="F36" i="23"/>
  <c r="F28" i="23"/>
  <c r="F20" i="23"/>
  <c r="F12" i="23"/>
  <c r="F47" i="23"/>
  <c r="F39" i="23"/>
  <c r="F31" i="23"/>
  <c r="F23" i="23"/>
  <c r="F15" i="23"/>
  <c r="F7" i="23"/>
  <c r="F46" i="23"/>
  <c r="F42" i="23"/>
  <c r="F38" i="23"/>
  <c r="F34" i="23"/>
  <c r="F30" i="23"/>
  <c r="F26" i="23"/>
  <c r="F22" i="23"/>
  <c r="F18" i="23"/>
  <c r="F14" i="23"/>
  <c r="F10" i="23"/>
  <c r="F6" i="23"/>
  <c r="F40" i="23"/>
  <c r="F32" i="23"/>
  <c r="F24" i="23"/>
  <c r="F16" i="23"/>
  <c r="F8" i="23"/>
  <c r="F43" i="23"/>
  <c r="F35" i="23"/>
  <c r="F27" i="23"/>
  <c r="F19" i="23"/>
  <c r="F11" i="23"/>
  <c r="F45" i="23"/>
  <c r="F41" i="23"/>
  <c r="F37" i="23"/>
  <c r="F33" i="23"/>
  <c r="F29" i="23"/>
  <c r="F25" i="23"/>
  <c r="F21" i="23"/>
  <c r="F17" i="23"/>
  <c r="F13" i="23"/>
  <c r="F9" i="23"/>
  <c r="BO46" i="24" l="1"/>
  <c r="BO45" i="24"/>
  <c r="BO44" i="24"/>
  <c r="BO43" i="24"/>
  <c r="BO42" i="24"/>
  <c r="BO41" i="24"/>
  <c r="BO40" i="24"/>
  <c r="BO39" i="24"/>
  <c r="BO38" i="24"/>
  <c r="BO37" i="24"/>
  <c r="BO36" i="24"/>
  <c r="BO35" i="24"/>
  <c r="BO34" i="24"/>
  <c r="BO33" i="24"/>
  <c r="BO32" i="24"/>
  <c r="BO31" i="24"/>
  <c r="BO30" i="24"/>
  <c r="BO29" i="24"/>
  <c r="BO28" i="24"/>
  <c r="BO27" i="24"/>
  <c r="BO26" i="24"/>
  <c r="BO25" i="24"/>
  <c r="BO24" i="24"/>
  <c r="BO23" i="24"/>
  <c r="BO22" i="24"/>
  <c r="BO21" i="24"/>
  <c r="BO20" i="24"/>
  <c r="BO19" i="24"/>
  <c r="BO18" i="24"/>
  <c r="BO17" i="24"/>
  <c r="BO16" i="24"/>
  <c r="BO15" i="24"/>
  <c r="BO14" i="24"/>
  <c r="BO13" i="24"/>
  <c r="BO12" i="24"/>
  <c r="BO11" i="24"/>
  <c r="BO10" i="24"/>
  <c r="BO9" i="24"/>
  <c r="BO8" i="24"/>
  <c r="BO7" i="24"/>
  <c r="BO6" i="24"/>
  <c r="BO5" i="24"/>
  <c r="BO4" i="24"/>
  <c r="D48" i="23" l="1"/>
  <c r="E4" i="26"/>
  <c r="F4" i="26"/>
  <c r="G4" i="26"/>
  <c r="H4" i="26"/>
  <c r="I4" i="26"/>
  <c r="J4" i="26"/>
  <c r="K4" i="26"/>
  <c r="L4" i="26"/>
  <c r="M4" i="26"/>
  <c r="N4" i="26"/>
  <c r="O4" i="26"/>
  <c r="P4" i="26"/>
  <c r="Q4" i="26"/>
  <c r="R4" i="26"/>
  <c r="S4" i="26"/>
  <c r="T4" i="26"/>
  <c r="U4" i="26"/>
  <c r="V4" i="26"/>
  <c r="W4" i="26"/>
  <c r="X4" i="26"/>
  <c r="Y4" i="26"/>
  <c r="Z4" i="26"/>
  <c r="AA4" i="26"/>
  <c r="AB4" i="26"/>
  <c r="AC4" i="26"/>
  <c r="AD4" i="26"/>
  <c r="AE4" i="26"/>
  <c r="AF4" i="26"/>
  <c r="AG4" i="26"/>
  <c r="AH4" i="26"/>
  <c r="AI4" i="26"/>
  <c r="AJ4" i="26"/>
  <c r="AK4" i="26"/>
  <c r="AL4" i="26"/>
  <c r="AM4" i="26"/>
  <c r="AN4" i="26"/>
  <c r="AO4" i="26"/>
  <c r="AP4" i="26"/>
  <c r="AQ4" i="26"/>
  <c r="AR4" i="26"/>
  <c r="AS4" i="26"/>
  <c r="AT4" i="26"/>
  <c r="AU4" i="26"/>
  <c r="E5" i="26"/>
  <c r="F5" i="26"/>
  <c r="G5" i="26"/>
  <c r="H5" i="26"/>
  <c r="I5" i="26"/>
  <c r="J5" i="26"/>
  <c r="K5" i="26"/>
  <c r="L5" i="26"/>
  <c r="M5" i="26"/>
  <c r="N5" i="26"/>
  <c r="O5" i="26"/>
  <c r="P5" i="26"/>
  <c r="Q5" i="26"/>
  <c r="R5" i="26"/>
  <c r="S5" i="26"/>
  <c r="T5" i="26"/>
  <c r="U5" i="26"/>
  <c r="V5" i="26"/>
  <c r="W5" i="26"/>
  <c r="X5" i="26"/>
  <c r="Y5" i="26"/>
  <c r="Z5" i="26"/>
  <c r="AA5" i="26"/>
  <c r="AB5" i="26"/>
  <c r="AC5" i="26"/>
  <c r="AD5" i="26"/>
  <c r="AE5" i="26"/>
  <c r="AF5" i="26"/>
  <c r="AG5" i="26"/>
  <c r="AH5" i="26"/>
  <c r="AI5" i="26"/>
  <c r="AJ5" i="26"/>
  <c r="AK5" i="26"/>
  <c r="AL5" i="26"/>
  <c r="AM5" i="26"/>
  <c r="AN5" i="26"/>
  <c r="AO5" i="26"/>
  <c r="AP5" i="26"/>
  <c r="AQ5" i="26"/>
  <c r="AR5" i="26"/>
  <c r="AS5" i="26"/>
  <c r="AT5" i="26"/>
  <c r="AU5" i="26"/>
  <c r="E6" i="26"/>
  <c r="F6" i="26"/>
  <c r="G6" i="26"/>
  <c r="H6" i="26"/>
  <c r="I6" i="26"/>
  <c r="J6" i="26"/>
  <c r="K6" i="26"/>
  <c r="L6" i="26"/>
  <c r="M6" i="26"/>
  <c r="N6" i="26"/>
  <c r="O6" i="26"/>
  <c r="P6" i="26"/>
  <c r="Q6" i="26"/>
  <c r="R6" i="26"/>
  <c r="S6" i="26"/>
  <c r="T6" i="26"/>
  <c r="U6" i="26"/>
  <c r="V6" i="26"/>
  <c r="W6" i="26"/>
  <c r="X6" i="26"/>
  <c r="Y6" i="26"/>
  <c r="Z6" i="26"/>
  <c r="AA6" i="26"/>
  <c r="AB6" i="26"/>
  <c r="AC6" i="26"/>
  <c r="AD6" i="26"/>
  <c r="AE6" i="26"/>
  <c r="AF6" i="26"/>
  <c r="AG6" i="26"/>
  <c r="AH6" i="26"/>
  <c r="AI6" i="26"/>
  <c r="AJ6" i="26"/>
  <c r="AK6" i="26"/>
  <c r="AL6" i="26"/>
  <c r="AM6" i="26"/>
  <c r="AN6" i="26"/>
  <c r="AO6" i="26"/>
  <c r="AP6" i="26"/>
  <c r="AQ6" i="26"/>
  <c r="AR6" i="26"/>
  <c r="AS6" i="26"/>
  <c r="AT6" i="26"/>
  <c r="AU6" i="26"/>
  <c r="E7" i="26"/>
  <c r="F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AM7" i="26"/>
  <c r="AN7" i="26"/>
  <c r="AO7" i="26"/>
  <c r="AP7" i="26"/>
  <c r="AQ7" i="26"/>
  <c r="AR7" i="26"/>
  <c r="AS7" i="26"/>
  <c r="AT7" i="26"/>
  <c r="AU7"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8" i="26"/>
  <c r="AM8" i="26"/>
  <c r="AN8" i="26"/>
  <c r="AO8" i="26"/>
  <c r="AP8" i="26"/>
  <c r="AQ8" i="26"/>
  <c r="AR8" i="26"/>
  <c r="AS8" i="26"/>
  <c r="AT8" i="26"/>
  <c r="AU8" i="26"/>
  <c r="E9" i="26"/>
  <c r="F9" i="26"/>
  <c r="G9" i="26"/>
  <c r="H9" i="26"/>
  <c r="I9" i="26"/>
  <c r="J9" i="26"/>
  <c r="K9" i="26"/>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AU10" i="26"/>
  <c r="E11" i="26"/>
  <c r="F11" i="26"/>
  <c r="G11" i="26"/>
  <c r="H11" i="26"/>
  <c r="I11" i="26"/>
  <c r="J11" i="26"/>
  <c r="K11" i="26"/>
  <c r="L11" i="26"/>
  <c r="M11" i="26"/>
  <c r="N11" i="26"/>
  <c r="O11" i="26"/>
  <c r="P11" i="26"/>
  <c r="Q11" i="26"/>
  <c r="R11" i="26"/>
  <c r="S11" i="26"/>
  <c r="T11" i="26"/>
  <c r="U11" i="26"/>
  <c r="V11" i="26"/>
  <c r="W11" i="26"/>
  <c r="X11" i="26"/>
  <c r="Y11" i="26"/>
  <c r="Z11" i="26"/>
  <c r="AA11" i="26"/>
  <c r="AB11" i="26"/>
  <c r="AC11" i="26"/>
  <c r="AD11" i="26"/>
  <c r="AE11" i="26"/>
  <c r="AF11" i="26"/>
  <c r="AG11" i="26"/>
  <c r="AH11" i="26"/>
  <c r="AI11" i="26"/>
  <c r="AJ11" i="26"/>
  <c r="AK11" i="26"/>
  <c r="AL11" i="26"/>
  <c r="AM11" i="26"/>
  <c r="AN11" i="26"/>
  <c r="AO11" i="26"/>
  <c r="AP11" i="26"/>
  <c r="AQ11" i="26"/>
  <c r="AR11" i="26"/>
  <c r="AS11" i="26"/>
  <c r="AT11" i="26"/>
  <c r="AU11"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AM12" i="26"/>
  <c r="AN12" i="26"/>
  <c r="AO12" i="26"/>
  <c r="AP12" i="26"/>
  <c r="AQ12" i="26"/>
  <c r="AR12" i="26"/>
  <c r="AS12" i="26"/>
  <c r="AT12" i="26"/>
  <c r="AU12" i="26"/>
  <c r="E13" i="26"/>
  <c r="F13" i="26"/>
  <c r="G13" i="26"/>
  <c r="H13" i="26"/>
  <c r="I13" i="26"/>
  <c r="J13" i="26"/>
  <c r="K13" i="26"/>
  <c r="L13" i="26"/>
  <c r="M13" i="26"/>
  <c r="N13" i="26"/>
  <c r="O13" i="26"/>
  <c r="P13" i="26"/>
  <c r="Q13" i="26"/>
  <c r="R13" i="26"/>
  <c r="S13" i="26"/>
  <c r="T13" i="26"/>
  <c r="U13" i="26"/>
  <c r="V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AT13" i="26"/>
  <c r="AU13" i="26"/>
  <c r="E14" i="26"/>
  <c r="F14" i="26"/>
  <c r="G14" i="26"/>
  <c r="H14" i="26"/>
  <c r="I14" i="26"/>
  <c r="J14" i="26"/>
  <c r="K14" i="26"/>
  <c r="L14" i="26"/>
  <c r="M14"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5" i="26"/>
  <c r="AM15" i="26"/>
  <c r="AN15" i="26"/>
  <c r="AO15" i="26"/>
  <c r="AP15" i="26"/>
  <c r="AQ15" i="26"/>
  <c r="AR15" i="26"/>
  <c r="AS15" i="26"/>
  <c r="AT15" i="26"/>
  <c r="AU15" i="26"/>
  <c r="E16" i="26"/>
  <c r="F16" i="26"/>
  <c r="G16" i="26"/>
  <c r="H16" i="26"/>
  <c r="I16" i="26"/>
  <c r="J16" i="26"/>
  <c r="K16" i="26"/>
  <c r="L16" i="26"/>
  <c r="M16" i="26"/>
  <c r="N16" i="26"/>
  <c r="O16" i="26"/>
  <c r="P16" i="26"/>
  <c r="Q16" i="26"/>
  <c r="R16" i="26"/>
  <c r="S16" i="26"/>
  <c r="T16" i="26"/>
  <c r="U16" i="26"/>
  <c r="V16" i="26"/>
  <c r="W16" i="26"/>
  <c r="X16" i="26"/>
  <c r="Y16" i="26"/>
  <c r="Z16" i="26"/>
  <c r="AA16" i="26"/>
  <c r="AB16" i="26"/>
  <c r="AC16" i="26"/>
  <c r="AD16" i="26"/>
  <c r="AE16" i="26"/>
  <c r="AF16" i="26"/>
  <c r="AG16" i="26"/>
  <c r="AH16" i="26"/>
  <c r="AI16" i="26"/>
  <c r="AJ16" i="26"/>
  <c r="AK16" i="26"/>
  <c r="AL16" i="26"/>
  <c r="AM16" i="26"/>
  <c r="AN16" i="26"/>
  <c r="AO16" i="26"/>
  <c r="AP16" i="26"/>
  <c r="AQ16" i="26"/>
  <c r="AR16" i="26"/>
  <c r="AS16" i="26"/>
  <c r="AT16" i="26"/>
  <c r="AU16"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AM17" i="26"/>
  <c r="AN17" i="26"/>
  <c r="AO17" i="26"/>
  <c r="AP17" i="26"/>
  <c r="AQ17" i="26"/>
  <c r="AR17" i="26"/>
  <c r="AS17" i="26"/>
  <c r="AT17" i="26"/>
  <c r="AU17" i="26"/>
  <c r="E18" i="26"/>
  <c r="F18" i="26"/>
  <c r="G18" i="26"/>
  <c r="H18" i="26"/>
  <c r="I18" i="26"/>
  <c r="J18" i="26"/>
  <c r="K18" i="26"/>
  <c r="L18" i="26"/>
  <c r="M18" i="26"/>
  <c r="N18" i="26"/>
  <c r="O18" i="26"/>
  <c r="P18" i="26"/>
  <c r="Q18" i="26"/>
  <c r="R18" i="26"/>
  <c r="S18" i="26"/>
  <c r="T18" i="26"/>
  <c r="U18" i="26"/>
  <c r="V18" i="26"/>
  <c r="W18" i="26"/>
  <c r="X18" i="26"/>
  <c r="Y18" i="26"/>
  <c r="Z18" i="26"/>
  <c r="AA18" i="26"/>
  <c r="AB18" i="26"/>
  <c r="AC18" i="26"/>
  <c r="AD18" i="26"/>
  <c r="AE18" i="26"/>
  <c r="AF18" i="26"/>
  <c r="AG18" i="26"/>
  <c r="AH18" i="26"/>
  <c r="AI18" i="26"/>
  <c r="AJ18" i="26"/>
  <c r="AK18" i="26"/>
  <c r="AL18" i="26"/>
  <c r="AM18" i="26"/>
  <c r="AN18" i="26"/>
  <c r="AO18" i="26"/>
  <c r="AP18" i="26"/>
  <c r="AQ18" i="26"/>
  <c r="AR18" i="26"/>
  <c r="AS18" i="26"/>
  <c r="AT18" i="26"/>
  <c r="AU18" i="26"/>
  <c r="E19" i="26"/>
  <c r="F19" i="26"/>
  <c r="G19" i="26"/>
  <c r="H19" i="26"/>
  <c r="I19" i="26"/>
  <c r="J19" i="26"/>
  <c r="K19" i="26"/>
  <c r="L19" i="26"/>
  <c r="M19" i="26"/>
  <c r="N19" i="26"/>
  <c r="O19" i="26"/>
  <c r="P19" i="26"/>
  <c r="Q19" i="26"/>
  <c r="R19" i="26"/>
  <c r="S19" i="26"/>
  <c r="T19" i="26"/>
  <c r="U19" i="26"/>
  <c r="V19" i="26"/>
  <c r="W19" i="26"/>
  <c r="X19" i="26"/>
  <c r="Y19" i="26"/>
  <c r="Z19" i="26"/>
  <c r="AA19" i="26"/>
  <c r="AB19" i="26"/>
  <c r="AC19" i="26"/>
  <c r="AD19" i="26"/>
  <c r="AE19" i="26"/>
  <c r="AF19" i="26"/>
  <c r="AG19" i="26"/>
  <c r="AH19" i="26"/>
  <c r="AI19" i="26"/>
  <c r="AJ19" i="26"/>
  <c r="AK19" i="26"/>
  <c r="AL19" i="26"/>
  <c r="AM19" i="26"/>
  <c r="AN19" i="26"/>
  <c r="AO19" i="26"/>
  <c r="AP19" i="26"/>
  <c r="AQ19" i="26"/>
  <c r="AR19" i="26"/>
  <c r="AS19" i="26"/>
  <c r="AT19" i="26"/>
  <c r="AU19" i="26"/>
  <c r="E20" i="26"/>
  <c r="F20" i="26"/>
  <c r="G20" i="26"/>
  <c r="H20" i="26"/>
  <c r="I20" i="26"/>
  <c r="J20" i="26"/>
  <c r="K20" i="26"/>
  <c r="L20" i="26"/>
  <c r="M20" i="26"/>
  <c r="N20" i="26"/>
  <c r="O20" i="26"/>
  <c r="P20" i="26"/>
  <c r="Q20" i="26"/>
  <c r="R20" i="26"/>
  <c r="S20" i="26"/>
  <c r="T20" i="26"/>
  <c r="U20" i="26"/>
  <c r="V20" i="26"/>
  <c r="W20" i="26"/>
  <c r="X20" i="26"/>
  <c r="Y20" i="26"/>
  <c r="Z20" i="26"/>
  <c r="AA20" i="26"/>
  <c r="AB20" i="26"/>
  <c r="AC20" i="26"/>
  <c r="AD20" i="26"/>
  <c r="AE20" i="26"/>
  <c r="AF20" i="26"/>
  <c r="AG20" i="26"/>
  <c r="AH20" i="26"/>
  <c r="AI20" i="26"/>
  <c r="AJ20" i="26"/>
  <c r="AK20" i="26"/>
  <c r="AL20" i="26"/>
  <c r="AM20" i="26"/>
  <c r="AN20" i="26"/>
  <c r="AO20" i="26"/>
  <c r="AP20" i="26"/>
  <c r="AQ20" i="26"/>
  <c r="AR20" i="26"/>
  <c r="AS20" i="26"/>
  <c r="AT20" i="26"/>
  <c r="AU20"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M21" i="26"/>
  <c r="AN21" i="26"/>
  <c r="AO21" i="26"/>
  <c r="AP21" i="26"/>
  <c r="AQ21" i="26"/>
  <c r="AR21" i="26"/>
  <c r="AS21" i="26"/>
  <c r="AT21" i="26"/>
  <c r="AU21" i="26"/>
  <c r="E22" i="26"/>
  <c r="F22" i="26"/>
  <c r="G22" i="26"/>
  <c r="H22" i="26"/>
  <c r="I22" i="26"/>
  <c r="J22" i="26"/>
  <c r="K22" i="26"/>
  <c r="L22" i="26"/>
  <c r="M22" i="26"/>
  <c r="N22" i="26"/>
  <c r="O22" i="26"/>
  <c r="P22" i="26"/>
  <c r="Q22" i="26"/>
  <c r="R22" i="26"/>
  <c r="S22" i="26"/>
  <c r="T22" i="26"/>
  <c r="U22" i="26"/>
  <c r="V22" i="26"/>
  <c r="W22" i="26"/>
  <c r="X22" i="26"/>
  <c r="Y22" i="26"/>
  <c r="Z22" i="26"/>
  <c r="AA22" i="26"/>
  <c r="AB22" i="26"/>
  <c r="AC22" i="26"/>
  <c r="AD22" i="26"/>
  <c r="AE22" i="26"/>
  <c r="AF22" i="26"/>
  <c r="AG22" i="26"/>
  <c r="AH22" i="26"/>
  <c r="AI22" i="26"/>
  <c r="AJ22" i="26"/>
  <c r="AK22" i="26"/>
  <c r="AL22" i="26"/>
  <c r="AM22" i="26"/>
  <c r="AN22" i="26"/>
  <c r="AO22" i="26"/>
  <c r="AP22" i="26"/>
  <c r="AQ22" i="26"/>
  <c r="AR22" i="26"/>
  <c r="AS22" i="26"/>
  <c r="AT22" i="26"/>
  <c r="AU22" i="26"/>
  <c r="E23" i="26"/>
  <c r="F23" i="26"/>
  <c r="G23" i="26"/>
  <c r="H23" i="26"/>
  <c r="I23" i="26"/>
  <c r="J23" i="26"/>
  <c r="K23" i="26"/>
  <c r="L23" i="26"/>
  <c r="M23" i="26"/>
  <c r="N23" i="26"/>
  <c r="O23" i="26"/>
  <c r="P23" i="26"/>
  <c r="Q23" i="26"/>
  <c r="R23" i="26"/>
  <c r="S23" i="26"/>
  <c r="T23" i="26"/>
  <c r="U23" i="26"/>
  <c r="V23" i="26"/>
  <c r="W23" i="26"/>
  <c r="X23" i="26"/>
  <c r="Y23" i="26"/>
  <c r="Z23" i="26"/>
  <c r="AA23" i="26"/>
  <c r="AB23" i="26"/>
  <c r="AC23" i="26"/>
  <c r="AD23" i="26"/>
  <c r="AE23" i="26"/>
  <c r="AF23" i="26"/>
  <c r="AG23" i="26"/>
  <c r="AH23" i="26"/>
  <c r="AI23" i="26"/>
  <c r="AJ23" i="26"/>
  <c r="AK23" i="26"/>
  <c r="AL23" i="26"/>
  <c r="AM23" i="26"/>
  <c r="AN23" i="26"/>
  <c r="AO23" i="26"/>
  <c r="AP23" i="26"/>
  <c r="AQ23" i="26"/>
  <c r="AR23" i="26"/>
  <c r="AS23" i="26"/>
  <c r="AT23" i="26"/>
  <c r="AU23" i="26"/>
  <c r="E24" i="26"/>
  <c r="F24" i="26"/>
  <c r="G24" i="26"/>
  <c r="H24" i="26"/>
  <c r="I24" i="26"/>
  <c r="J24" i="26"/>
  <c r="K24" i="26"/>
  <c r="L24" i="26"/>
  <c r="M24" i="26"/>
  <c r="N24" i="26"/>
  <c r="O24" i="26"/>
  <c r="P24" i="26"/>
  <c r="Q24" i="26"/>
  <c r="R24" i="26"/>
  <c r="S24" i="26"/>
  <c r="T24" i="26"/>
  <c r="U24" i="26"/>
  <c r="V24" i="26"/>
  <c r="W24" i="26"/>
  <c r="X24" i="26"/>
  <c r="Y24" i="26"/>
  <c r="Z24" i="26"/>
  <c r="AA24" i="26"/>
  <c r="AB24" i="26"/>
  <c r="AC24" i="26"/>
  <c r="AD24" i="26"/>
  <c r="AE24" i="26"/>
  <c r="AF24" i="26"/>
  <c r="AG24" i="26"/>
  <c r="AH24" i="26"/>
  <c r="AI24" i="26"/>
  <c r="AJ24" i="26"/>
  <c r="AK24" i="26"/>
  <c r="AL24" i="26"/>
  <c r="AM24" i="26"/>
  <c r="AN24" i="26"/>
  <c r="AO24" i="26"/>
  <c r="AP24" i="26"/>
  <c r="AQ24" i="26"/>
  <c r="AR24" i="26"/>
  <c r="AS24" i="26"/>
  <c r="AT24" i="26"/>
  <c r="AU24" i="26"/>
  <c r="E25" i="26"/>
  <c r="F25" i="26"/>
  <c r="G25" i="26"/>
  <c r="H25" i="26"/>
  <c r="I25" i="26"/>
  <c r="J25" i="26"/>
  <c r="K25" i="26"/>
  <c r="L25" i="26"/>
  <c r="M25" i="26"/>
  <c r="N25" i="26"/>
  <c r="O25" i="26"/>
  <c r="P25" i="26"/>
  <c r="Q25" i="26"/>
  <c r="R25" i="26"/>
  <c r="S25" i="26"/>
  <c r="T25" i="26"/>
  <c r="U25" i="26"/>
  <c r="V25" i="26"/>
  <c r="W25" i="26"/>
  <c r="X25" i="26"/>
  <c r="Y25" i="26"/>
  <c r="Z25" i="26"/>
  <c r="AA25" i="26"/>
  <c r="AB25" i="26"/>
  <c r="AC25" i="26"/>
  <c r="AD25" i="26"/>
  <c r="AE25" i="26"/>
  <c r="AF25" i="26"/>
  <c r="AG25" i="26"/>
  <c r="AH25" i="26"/>
  <c r="AI25" i="26"/>
  <c r="AJ25" i="26"/>
  <c r="AK25" i="26"/>
  <c r="AL25" i="26"/>
  <c r="AM25" i="26"/>
  <c r="AN25" i="26"/>
  <c r="AO25" i="26"/>
  <c r="AP25" i="26"/>
  <c r="AQ25" i="26"/>
  <c r="AR25" i="26"/>
  <c r="AS25" i="26"/>
  <c r="AT25" i="26"/>
  <c r="AU25" i="26"/>
  <c r="E26" i="26"/>
  <c r="F26" i="26"/>
  <c r="G26" i="26"/>
  <c r="H26" i="26"/>
  <c r="I26" i="26"/>
  <c r="J26" i="26"/>
  <c r="K26" i="26"/>
  <c r="L26" i="26"/>
  <c r="M26" i="26"/>
  <c r="N26" i="26"/>
  <c r="O26" i="26"/>
  <c r="P26" i="26"/>
  <c r="Q26" i="26"/>
  <c r="R26" i="26"/>
  <c r="S26" i="26"/>
  <c r="T26" i="26"/>
  <c r="U26" i="26"/>
  <c r="V26" i="26"/>
  <c r="W26" i="26"/>
  <c r="X26" i="26"/>
  <c r="Y26" i="26"/>
  <c r="Z26" i="26"/>
  <c r="AA26" i="26"/>
  <c r="AB26" i="26"/>
  <c r="AC26" i="26"/>
  <c r="AD26" i="26"/>
  <c r="AE26" i="26"/>
  <c r="AF26" i="26"/>
  <c r="AG26" i="26"/>
  <c r="AH26" i="26"/>
  <c r="AI26" i="26"/>
  <c r="AJ26" i="26"/>
  <c r="AK26" i="26"/>
  <c r="AL26" i="26"/>
  <c r="AM26" i="26"/>
  <c r="AN26" i="26"/>
  <c r="AO26" i="26"/>
  <c r="AP26" i="26"/>
  <c r="AQ26" i="26"/>
  <c r="AR26" i="26"/>
  <c r="AS26" i="26"/>
  <c r="AT26" i="26"/>
  <c r="AU26" i="26"/>
  <c r="E27" i="26"/>
  <c r="F27" i="26"/>
  <c r="G27" i="26"/>
  <c r="H27" i="26"/>
  <c r="I27" i="26"/>
  <c r="J27" i="26"/>
  <c r="K27" i="26"/>
  <c r="L27" i="26"/>
  <c r="M27" i="26"/>
  <c r="N27" i="26"/>
  <c r="O27" i="26"/>
  <c r="P27" i="26"/>
  <c r="Q27" i="26"/>
  <c r="R27" i="26"/>
  <c r="S27" i="26"/>
  <c r="T27" i="26"/>
  <c r="U27" i="26"/>
  <c r="V27" i="26"/>
  <c r="W27" i="26"/>
  <c r="X27" i="26"/>
  <c r="Y27" i="26"/>
  <c r="Z27" i="26"/>
  <c r="AA27" i="26"/>
  <c r="AB27" i="26"/>
  <c r="AC27" i="26"/>
  <c r="AD27" i="26"/>
  <c r="AE27" i="26"/>
  <c r="AF27" i="26"/>
  <c r="AG27" i="26"/>
  <c r="AH27" i="26"/>
  <c r="AI27" i="26"/>
  <c r="AJ27" i="26"/>
  <c r="AK27" i="26"/>
  <c r="AL27" i="26"/>
  <c r="AM27" i="26"/>
  <c r="AN27" i="26"/>
  <c r="AO27" i="26"/>
  <c r="AP27" i="26"/>
  <c r="AQ27" i="26"/>
  <c r="AR27" i="26"/>
  <c r="AS27" i="26"/>
  <c r="AT27" i="26"/>
  <c r="AU27" i="26"/>
  <c r="E28" i="26"/>
  <c r="F28" i="26"/>
  <c r="G28" i="26"/>
  <c r="H28" i="26"/>
  <c r="I28" i="26"/>
  <c r="J28" i="26"/>
  <c r="K28" i="26"/>
  <c r="L28" i="26"/>
  <c r="M28" i="26"/>
  <c r="N28" i="26"/>
  <c r="O28" i="26"/>
  <c r="P28" i="26"/>
  <c r="Q28" i="26"/>
  <c r="R28" i="26"/>
  <c r="S28" i="26"/>
  <c r="T28" i="26"/>
  <c r="U28" i="26"/>
  <c r="V28" i="26"/>
  <c r="W28" i="26"/>
  <c r="X28" i="26"/>
  <c r="Y28" i="26"/>
  <c r="Z28" i="26"/>
  <c r="AA28" i="26"/>
  <c r="AB28" i="26"/>
  <c r="AC28" i="26"/>
  <c r="AD28" i="26"/>
  <c r="AE28" i="26"/>
  <c r="AF28" i="26"/>
  <c r="AG28" i="26"/>
  <c r="AH28" i="26"/>
  <c r="AI28" i="26"/>
  <c r="AJ28" i="26"/>
  <c r="AK28" i="26"/>
  <c r="AL28" i="26"/>
  <c r="AM28" i="26"/>
  <c r="AN28" i="26"/>
  <c r="AO28" i="26"/>
  <c r="AP28" i="26"/>
  <c r="AQ28" i="26"/>
  <c r="AR28" i="26"/>
  <c r="AS28" i="26"/>
  <c r="AT28" i="26"/>
  <c r="AU28" i="26"/>
  <c r="E29" i="26"/>
  <c r="F29" i="26"/>
  <c r="G29" i="26"/>
  <c r="H29" i="26"/>
  <c r="I29" i="26"/>
  <c r="J29" i="26"/>
  <c r="K29" i="26"/>
  <c r="L29" i="26"/>
  <c r="M29" i="26"/>
  <c r="N29" i="26"/>
  <c r="O29" i="26"/>
  <c r="P29" i="26"/>
  <c r="Q29" i="26"/>
  <c r="R29" i="26"/>
  <c r="S29" i="26"/>
  <c r="T29" i="26"/>
  <c r="U29" i="26"/>
  <c r="V29" i="26"/>
  <c r="W29" i="26"/>
  <c r="X29" i="26"/>
  <c r="Y29" i="26"/>
  <c r="Z29" i="26"/>
  <c r="AA29" i="26"/>
  <c r="AB29" i="26"/>
  <c r="AC29" i="26"/>
  <c r="AD29" i="26"/>
  <c r="AE29" i="26"/>
  <c r="AF29" i="26"/>
  <c r="AG29" i="26"/>
  <c r="AH29" i="26"/>
  <c r="AI29" i="26"/>
  <c r="AJ29" i="26"/>
  <c r="AK29" i="26"/>
  <c r="AL29" i="26"/>
  <c r="AM29" i="26"/>
  <c r="AN29" i="26"/>
  <c r="AO29" i="26"/>
  <c r="AP29" i="26"/>
  <c r="AQ29" i="26"/>
  <c r="AR29" i="26"/>
  <c r="AS29" i="26"/>
  <c r="AT29" i="26"/>
  <c r="AU29" i="26"/>
  <c r="E30" i="26"/>
  <c r="F30" i="26"/>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E31" i="26"/>
  <c r="F31" i="26"/>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E32" i="26"/>
  <c r="F32" i="26"/>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E33" i="26"/>
  <c r="F33" i="26"/>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E34" i="26"/>
  <c r="F34" i="26"/>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E35" i="26"/>
  <c r="F35" i="26"/>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E36" i="26"/>
  <c r="F36" i="26"/>
  <c r="G36" i="26"/>
  <c r="H36"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E37" i="26"/>
  <c r="F37" i="26"/>
  <c r="G37" i="26"/>
  <c r="H37"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AS37" i="26"/>
  <c r="AT37" i="26"/>
  <c r="AU37" i="26"/>
  <c r="E38" i="26"/>
  <c r="F38" i="26"/>
  <c r="G38" i="26"/>
  <c r="H38"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E39" i="26"/>
  <c r="F39" i="26"/>
  <c r="G39" i="26"/>
  <c r="H39" i="26"/>
  <c r="I39" i="26"/>
  <c r="J39" i="26"/>
  <c r="K39" i="26"/>
  <c r="L39" i="26"/>
  <c r="M39" i="26"/>
  <c r="N39" i="26"/>
  <c r="O39" i="26"/>
  <c r="P39" i="26"/>
  <c r="Q39" i="26"/>
  <c r="R39" i="26"/>
  <c r="S39" i="26"/>
  <c r="T39" i="26"/>
  <c r="U39" i="26"/>
  <c r="V39" i="26"/>
  <c r="W39" i="26"/>
  <c r="X39" i="26"/>
  <c r="Y39" i="26"/>
  <c r="Z39" i="26"/>
  <c r="AA39" i="26"/>
  <c r="AB39" i="26"/>
  <c r="AC39" i="26"/>
  <c r="AD39" i="26"/>
  <c r="AE39" i="26"/>
  <c r="AF39" i="26"/>
  <c r="AG39" i="26"/>
  <c r="AH39" i="26"/>
  <c r="AI39" i="26"/>
  <c r="AJ39" i="26"/>
  <c r="AK39" i="26"/>
  <c r="AL39" i="26"/>
  <c r="AM39" i="26"/>
  <c r="AN39" i="26"/>
  <c r="AO39" i="26"/>
  <c r="AP39" i="26"/>
  <c r="AQ39" i="26"/>
  <c r="AR39" i="26"/>
  <c r="AS39" i="26"/>
  <c r="AT39" i="26"/>
  <c r="AU39" i="26"/>
  <c r="E40" i="26"/>
  <c r="F40" i="26"/>
  <c r="G40" i="26"/>
  <c r="H40" i="26"/>
  <c r="I40" i="26"/>
  <c r="J40" i="26"/>
  <c r="K40" i="26"/>
  <c r="L40" i="26"/>
  <c r="M40" i="26"/>
  <c r="N40" i="26"/>
  <c r="O40" i="26"/>
  <c r="P40" i="26"/>
  <c r="Q40" i="26"/>
  <c r="R40" i="26"/>
  <c r="S40" i="26"/>
  <c r="T40" i="26"/>
  <c r="U40" i="26"/>
  <c r="V40" i="26"/>
  <c r="W40" i="26"/>
  <c r="X40" i="26"/>
  <c r="Y40" i="26"/>
  <c r="Z40" i="26"/>
  <c r="AA40" i="26"/>
  <c r="AB40" i="26"/>
  <c r="AC40" i="26"/>
  <c r="AD40" i="26"/>
  <c r="AE40" i="26"/>
  <c r="AF40" i="26"/>
  <c r="AG40" i="26"/>
  <c r="AH40" i="26"/>
  <c r="AI40" i="26"/>
  <c r="AJ40" i="26"/>
  <c r="AK40" i="26"/>
  <c r="AL40" i="26"/>
  <c r="AM40" i="26"/>
  <c r="AN40" i="26"/>
  <c r="AO40" i="26"/>
  <c r="AP40" i="26"/>
  <c r="AQ40" i="26"/>
  <c r="AR40" i="26"/>
  <c r="AS40" i="26"/>
  <c r="AT40" i="26"/>
  <c r="AU40" i="26"/>
  <c r="E41" i="26"/>
  <c r="F41" i="26"/>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E42" i="26"/>
  <c r="F42" i="26"/>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E43" i="26"/>
  <c r="F43" i="26"/>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E44" i="26"/>
  <c r="F44" i="26"/>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E45" i="26"/>
  <c r="F45" i="26"/>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E46" i="26"/>
  <c r="F46" i="26"/>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E47" i="26"/>
  <c r="F47" i="26"/>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 i="26"/>
  <c r="D2" i="23"/>
  <c r="D3" i="23"/>
  <c r="D5" i="23"/>
  <c r="H5" i="23" s="1"/>
  <c r="B2" i="29" s="1"/>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E4" i="27" l="1"/>
  <c r="F4" i="27"/>
  <c r="G4" i="27"/>
  <c r="H4" i="27"/>
  <c r="I4" i="27"/>
  <c r="J4" i="27"/>
  <c r="K4" i="27"/>
  <c r="L4" i="27"/>
  <c r="M4" i="27"/>
  <c r="N4" i="27"/>
  <c r="O4" i="27"/>
  <c r="P4" i="27"/>
  <c r="Q4" i="27"/>
  <c r="R4" i="27"/>
  <c r="S4" i="27"/>
  <c r="T4" i="27"/>
  <c r="U4" i="27"/>
  <c r="V4" i="27"/>
  <c r="W4" i="27"/>
  <c r="X4" i="27"/>
  <c r="Y4" i="27"/>
  <c r="Z4" i="27"/>
  <c r="AA4" i="27"/>
  <c r="AB4" i="27"/>
  <c r="AC4" i="27"/>
  <c r="AD4" i="27"/>
  <c r="AE4" i="27"/>
  <c r="AF4" i="27"/>
  <c r="AG4" i="27"/>
  <c r="AH4" i="27"/>
  <c r="AI4" i="27"/>
  <c r="AJ4" i="27"/>
  <c r="AK4" i="27"/>
  <c r="AL4" i="27"/>
  <c r="AM4" i="27"/>
  <c r="AN4" i="27"/>
  <c r="AO4" i="27"/>
  <c r="AP4" i="27"/>
  <c r="AQ4" i="27"/>
  <c r="AR4" i="27"/>
  <c r="AS4" i="27"/>
  <c r="AT4" i="27"/>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AQ5" i="27"/>
  <c r="AR5" i="27"/>
  <c r="AS5" i="27"/>
  <c r="AT5" i="27"/>
  <c r="E6" i="27"/>
  <c r="F6" i="27"/>
  <c r="G6" i="27"/>
  <c r="H6" i="27"/>
  <c r="I6" i="27"/>
  <c r="J6" i="27"/>
  <c r="K6" i="27"/>
  <c r="L6" i="27"/>
  <c r="M6" i="27"/>
  <c r="N6" i="27"/>
  <c r="O6" i="27"/>
  <c r="P6" i="27"/>
  <c r="Q6" i="27"/>
  <c r="R6" i="27"/>
  <c r="S6" i="27"/>
  <c r="T6" i="27"/>
  <c r="U6" i="27"/>
  <c r="V6" i="27"/>
  <c r="W6" i="27"/>
  <c r="X6" i="27"/>
  <c r="Y6" i="27"/>
  <c r="Z6" i="27"/>
  <c r="AA6" i="27"/>
  <c r="AB6" i="27"/>
  <c r="AC6" i="27"/>
  <c r="AD6" i="27"/>
  <c r="AE6" i="27"/>
  <c r="AF6" i="27"/>
  <c r="AG6" i="27"/>
  <c r="AH6" i="27"/>
  <c r="AI6" i="27"/>
  <c r="AJ6" i="27"/>
  <c r="AK6" i="27"/>
  <c r="AL6" i="27"/>
  <c r="AM6" i="27"/>
  <c r="AN6" i="27"/>
  <c r="AO6" i="27"/>
  <c r="AP6" i="27"/>
  <c r="AQ6" i="27"/>
  <c r="AR6" i="27"/>
  <c r="AS6" i="27"/>
  <c r="AT6"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AL7" i="27"/>
  <c r="AM7" i="27"/>
  <c r="AN7" i="27"/>
  <c r="AO7" i="27"/>
  <c r="AP7" i="27"/>
  <c r="AQ7" i="27"/>
  <c r="AR7" i="27"/>
  <c r="AS7" i="27"/>
  <c r="AT7"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8" i="27"/>
  <c r="AM8" i="27"/>
  <c r="AN8" i="27"/>
  <c r="AO8" i="27"/>
  <c r="AP8" i="27"/>
  <c r="AQ8" i="27"/>
  <c r="AR8" i="27"/>
  <c r="AS8" i="27"/>
  <c r="AT8" i="27"/>
  <c r="E9" i="27"/>
  <c r="F9" i="27"/>
  <c r="G9" i="27"/>
  <c r="H9" i="27"/>
  <c r="I9" i="27"/>
  <c r="J9" i="27"/>
  <c r="K9" i="27"/>
  <c r="L9" i="27"/>
  <c r="M9" i="27"/>
  <c r="N9" i="27"/>
  <c r="O9" i="27"/>
  <c r="P9" i="27"/>
  <c r="Q9" i="27"/>
  <c r="R9" i="27"/>
  <c r="S9" i="27"/>
  <c r="T9" i="27"/>
  <c r="U9" i="27"/>
  <c r="V9" i="27"/>
  <c r="W9" i="27"/>
  <c r="X9" i="27"/>
  <c r="Y9" i="27"/>
  <c r="Z9" i="27"/>
  <c r="AA9" i="27"/>
  <c r="AB9" i="27"/>
  <c r="AC9" i="27"/>
  <c r="AD9" i="27"/>
  <c r="AE9" i="27"/>
  <c r="AF9" i="27"/>
  <c r="AG9" i="27"/>
  <c r="AH9" i="27"/>
  <c r="AI9" i="27"/>
  <c r="AJ9" i="27"/>
  <c r="AK9" i="27"/>
  <c r="AL9" i="27"/>
  <c r="AM9" i="27"/>
  <c r="AN9" i="27"/>
  <c r="AO9" i="27"/>
  <c r="AP9" i="27"/>
  <c r="AQ9" i="27"/>
  <c r="AR9" i="27"/>
  <c r="AS9" i="27"/>
  <c r="AT9" i="27"/>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AM10" i="27"/>
  <c r="AN10" i="27"/>
  <c r="AO10" i="27"/>
  <c r="AP10" i="27"/>
  <c r="AQ10" i="27"/>
  <c r="AR10" i="27"/>
  <c r="AS10" i="27"/>
  <c r="AT10" i="27"/>
  <c r="E11" i="27"/>
  <c r="F11" i="27"/>
  <c r="G11" i="27"/>
  <c r="H11" i="27"/>
  <c r="I11" i="27"/>
  <c r="J11" i="27"/>
  <c r="K11" i="27"/>
  <c r="L11" i="27"/>
  <c r="M11" i="27"/>
  <c r="N11" i="27"/>
  <c r="O11" i="27"/>
  <c r="P11" i="27"/>
  <c r="Q11" i="27"/>
  <c r="R11" i="27"/>
  <c r="S11" i="27"/>
  <c r="T11" i="27"/>
  <c r="U11" i="27"/>
  <c r="V11" i="27"/>
  <c r="W11" i="27"/>
  <c r="X11" i="27"/>
  <c r="Y11" i="27"/>
  <c r="Z11" i="27"/>
  <c r="AA11" i="27"/>
  <c r="AB11" i="27"/>
  <c r="AC11" i="27"/>
  <c r="AD11" i="27"/>
  <c r="AE11" i="27"/>
  <c r="AF11" i="27"/>
  <c r="AG11" i="27"/>
  <c r="AH11" i="27"/>
  <c r="AI11" i="27"/>
  <c r="AJ11" i="27"/>
  <c r="AK11" i="27"/>
  <c r="AL11" i="27"/>
  <c r="AM11" i="27"/>
  <c r="AN11" i="27"/>
  <c r="AO11" i="27"/>
  <c r="AP11" i="27"/>
  <c r="AQ11" i="27"/>
  <c r="AR11" i="27"/>
  <c r="AS11" i="27"/>
  <c r="AT11"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M12" i="27"/>
  <c r="AN12" i="27"/>
  <c r="AO12" i="27"/>
  <c r="AP12" i="27"/>
  <c r="AQ12" i="27"/>
  <c r="AR12" i="27"/>
  <c r="AS12" i="27"/>
  <c r="AT12" i="27"/>
  <c r="E13" i="27"/>
  <c r="F13" i="27"/>
  <c r="G13" i="27"/>
  <c r="H13" i="27"/>
  <c r="I13" i="27"/>
  <c r="J13" i="27"/>
  <c r="K13" i="27"/>
  <c r="L13" i="27"/>
  <c r="M13" i="27"/>
  <c r="N13" i="27"/>
  <c r="O13" i="27"/>
  <c r="P13" i="27"/>
  <c r="Q13" i="27"/>
  <c r="R13" i="27"/>
  <c r="S13" i="27"/>
  <c r="T13" i="27"/>
  <c r="U13" i="27"/>
  <c r="V13" i="27"/>
  <c r="W13" i="27"/>
  <c r="X13" i="27"/>
  <c r="Y13" i="27"/>
  <c r="Z13" i="27"/>
  <c r="AA13" i="27"/>
  <c r="AB13" i="27"/>
  <c r="AC13" i="27"/>
  <c r="AD13" i="27"/>
  <c r="AE13" i="27"/>
  <c r="AF13" i="27"/>
  <c r="AG13" i="27"/>
  <c r="AH13" i="27"/>
  <c r="AI13" i="27"/>
  <c r="AJ13" i="27"/>
  <c r="AK13" i="27"/>
  <c r="AL13" i="27"/>
  <c r="AM13" i="27"/>
  <c r="AN13" i="27"/>
  <c r="AO13" i="27"/>
  <c r="AP13" i="27"/>
  <c r="AQ13" i="27"/>
  <c r="AR13" i="27"/>
  <c r="AS13" i="27"/>
  <c r="AT13" i="27"/>
  <c r="E14" i="27"/>
  <c r="F14" i="27"/>
  <c r="G14" i="27"/>
  <c r="H14" i="27"/>
  <c r="I14" i="27"/>
  <c r="J14" i="27"/>
  <c r="K14" i="27"/>
  <c r="L14" i="27"/>
  <c r="M14" i="27"/>
  <c r="N14" i="27"/>
  <c r="O14" i="27"/>
  <c r="P14" i="27"/>
  <c r="Q14" i="27"/>
  <c r="R14" i="27"/>
  <c r="S14" i="27"/>
  <c r="T14" i="27"/>
  <c r="U14" i="27"/>
  <c r="V14" i="27"/>
  <c r="W14" i="27"/>
  <c r="X14" i="27"/>
  <c r="Y14" i="27"/>
  <c r="Z14" i="27"/>
  <c r="AA14" i="27"/>
  <c r="AB14" i="27"/>
  <c r="AC14" i="27"/>
  <c r="AD14" i="27"/>
  <c r="AE14" i="27"/>
  <c r="AF14" i="27"/>
  <c r="AG14" i="27"/>
  <c r="AH14" i="27"/>
  <c r="AI14" i="27"/>
  <c r="AJ14" i="27"/>
  <c r="AK14" i="27"/>
  <c r="AL14" i="27"/>
  <c r="AM14" i="27"/>
  <c r="AN14" i="27"/>
  <c r="AO14" i="27"/>
  <c r="AP14" i="27"/>
  <c r="AQ14" i="27"/>
  <c r="AR14" i="27"/>
  <c r="AS14" i="27"/>
  <c r="AT14" i="27"/>
  <c r="E15" i="27"/>
  <c r="F15" i="27"/>
  <c r="G15" i="27"/>
  <c r="H15" i="27"/>
  <c r="I15" i="27"/>
  <c r="J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AL15" i="27"/>
  <c r="AM15" i="27"/>
  <c r="AN15" i="27"/>
  <c r="AO15" i="27"/>
  <c r="AP15" i="27"/>
  <c r="AQ15" i="27"/>
  <c r="AR15" i="27"/>
  <c r="AS15" i="27"/>
  <c r="AT15" i="27"/>
  <c r="E16" i="27"/>
  <c r="F16" i="27"/>
  <c r="G16" i="27"/>
  <c r="H16" i="27"/>
  <c r="I16" i="27"/>
  <c r="J16" i="27"/>
  <c r="K16" i="27"/>
  <c r="L16" i="27"/>
  <c r="M16" i="27"/>
  <c r="N16" i="27"/>
  <c r="O16" i="27"/>
  <c r="P16" i="27"/>
  <c r="Q16" i="27"/>
  <c r="R16" i="27"/>
  <c r="S16" i="27"/>
  <c r="T16" i="27"/>
  <c r="U16" i="27"/>
  <c r="V16" i="27"/>
  <c r="W16" i="27"/>
  <c r="X16" i="27"/>
  <c r="Y16" i="27"/>
  <c r="Z16" i="27"/>
  <c r="AA16" i="27"/>
  <c r="AB16" i="27"/>
  <c r="AC16" i="27"/>
  <c r="AD16" i="27"/>
  <c r="AE16" i="27"/>
  <c r="AF16" i="27"/>
  <c r="AG16" i="27"/>
  <c r="AH16" i="27"/>
  <c r="AI16" i="27"/>
  <c r="AJ16" i="27"/>
  <c r="AK16" i="27"/>
  <c r="AL16" i="27"/>
  <c r="AM16" i="27"/>
  <c r="AN16" i="27"/>
  <c r="AO16" i="27"/>
  <c r="AP16" i="27"/>
  <c r="AQ16" i="27"/>
  <c r="AR16" i="27"/>
  <c r="AS16" i="27"/>
  <c r="AT16" i="27"/>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7" i="27"/>
  <c r="AM17" i="27"/>
  <c r="AN17" i="27"/>
  <c r="AO17" i="27"/>
  <c r="AP17" i="27"/>
  <c r="AQ17" i="27"/>
  <c r="AR17" i="27"/>
  <c r="AS17" i="27"/>
  <c r="AT17" i="27"/>
  <c r="E18" i="27"/>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E19" i="27"/>
  <c r="F19" i="27"/>
  <c r="G19" i="27"/>
  <c r="H19" i="27"/>
  <c r="I19" i="27"/>
  <c r="J19" i="27"/>
  <c r="K19" i="27"/>
  <c r="L19" i="27"/>
  <c r="M19" i="27"/>
  <c r="N19" i="27"/>
  <c r="O19" i="27"/>
  <c r="P19" i="27"/>
  <c r="Q19" i="27"/>
  <c r="R19" i="27"/>
  <c r="S19" i="27"/>
  <c r="T19" i="27"/>
  <c r="U19" i="27"/>
  <c r="V19" i="27"/>
  <c r="W19" i="27"/>
  <c r="X19" i="27"/>
  <c r="Y19" i="27"/>
  <c r="Z19" i="27"/>
  <c r="AA19" i="27"/>
  <c r="AB19" i="27"/>
  <c r="AC19" i="27"/>
  <c r="AD19" i="27"/>
  <c r="AE19" i="27"/>
  <c r="AF19" i="27"/>
  <c r="AG19" i="27"/>
  <c r="AH19" i="27"/>
  <c r="AI19" i="27"/>
  <c r="AJ19" i="27"/>
  <c r="AK19" i="27"/>
  <c r="AL19" i="27"/>
  <c r="AM19" i="27"/>
  <c r="AN19" i="27"/>
  <c r="AO19" i="27"/>
  <c r="AP19" i="27"/>
  <c r="AQ19" i="27"/>
  <c r="AR19" i="27"/>
  <c r="AS19" i="27"/>
  <c r="AT19" i="27"/>
  <c r="E20" i="27"/>
  <c r="F20" i="27"/>
  <c r="G20" i="27"/>
  <c r="H20" i="27"/>
  <c r="I20" i="27"/>
  <c r="J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20" i="27"/>
  <c r="AM20" i="27"/>
  <c r="AN20" i="27"/>
  <c r="AO20" i="27"/>
  <c r="AP20" i="27"/>
  <c r="AQ20" i="27"/>
  <c r="AR20" i="27"/>
  <c r="AS20" i="27"/>
  <c r="AT20" i="27"/>
  <c r="E21" i="27"/>
  <c r="F21" i="27"/>
  <c r="G21" i="27"/>
  <c r="H21" i="27"/>
  <c r="I21" i="27"/>
  <c r="J21" i="27"/>
  <c r="K21" i="27"/>
  <c r="L21" i="27"/>
  <c r="M21" i="27"/>
  <c r="N21" i="27"/>
  <c r="O21" i="27"/>
  <c r="P21" i="27"/>
  <c r="Q21" i="27"/>
  <c r="R21" i="27"/>
  <c r="S21" i="27"/>
  <c r="T21" i="27"/>
  <c r="U21" i="27"/>
  <c r="V21" i="27"/>
  <c r="W21" i="27"/>
  <c r="X21" i="27"/>
  <c r="Y21" i="27"/>
  <c r="Z21" i="27"/>
  <c r="AA21" i="27"/>
  <c r="AB21" i="27"/>
  <c r="AC21" i="27"/>
  <c r="AD21" i="27"/>
  <c r="AE21" i="27"/>
  <c r="AF21" i="27"/>
  <c r="AG21" i="27"/>
  <c r="AH21" i="27"/>
  <c r="AI21" i="27"/>
  <c r="AJ21" i="27"/>
  <c r="AK21" i="27"/>
  <c r="AL21" i="27"/>
  <c r="AM21" i="27"/>
  <c r="AN21" i="27"/>
  <c r="AO21" i="27"/>
  <c r="AP21" i="27"/>
  <c r="AQ21" i="27"/>
  <c r="AR21" i="27"/>
  <c r="AS21" i="27"/>
  <c r="AT21" i="27"/>
  <c r="E22" i="27"/>
  <c r="F22" i="27"/>
  <c r="G22" i="27"/>
  <c r="H22" i="27"/>
  <c r="I22" i="27"/>
  <c r="J22" i="27"/>
  <c r="K22" i="27"/>
  <c r="L22" i="27"/>
  <c r="M22" i="27"/>
  <c r="N22" i="27"/>
  <c r="O22" i="27"/>
  <c r="P22" i="27"/>
  <c r="Q22" i="27"/>
  <c r="R22" i="27"/>
  <c r="S22" i="27"/>
  <c r="T22" i="27"/>
  <c r="U22" i="27"/>
  <c r="V22" i="27"/>
  <c r="W22" i="27"/>
  <c r="X22" i="27"/>
  <c r="Y22" i="27"/>
  <c r="Z22" i="27"/>
  <c r="AA22" i="27"/>
  <c r="AB22" i="27"/>
  <c r="AC22" i="27"/>
  <c r="AD22" i="27"/>
  <c r="AE22" i="27"/>
  <c r="AF22" i="27"/>
  <c r="AG22" i="27"/>
  <c r="AH22" i="27"/>
  <c r="AI22" i="27"/>
  <c r="AJ22" i="27"/>
  <c r="AK22" i="27"/>
  <c r="AL22" i="27"/>
  <c r="AM22" i="27"/>
  <c r="AN22" i="27"/>
  <c r="AO22" i="27"/>
  <c r="AP22" i="27"/>
  <c r="AQ22" i="27"/>
  <c r="AR22" i="27"/>
  <c r="AS22" i="27"/>
  <c r="AT22" i="27"/>
  <c r="E23" i="27"/>
  <c r="F23" i="27"/>
  <c r="G23" i="27"/>
  <c r="H23" i="27"/>
  <c r="I23" i="27"/>
  <c r="J23" i="27"/>
  <c r="K23" i="27"/>
  <c r="L23" i="27"/>
  <c r="M23" i="27"/>
  <c r="N23" i="27"/>
  <c r="O23" i="27"/>
  <c r="P23" i="27"/>
  <c r="Q23" i="27"/>
  <c r="R23" i="27"/>
  <c r="S23" i="27"/>
  <c r="T23" i="27"/>
  <c r="U23" i="27"/>
  <c r="V23" i="27"/>
  <c r="W23" i="27"/>
  <c r="X23" i="27"/>
  <c r="Y23" i="27"/>
  <c r="Z23" i="27"/>
  <c r="AA23" i="27"/>
  <c r="AB23" i="27"/>
  <c r="AC23" i="27"/>
  <c r="AD23" i="27"/>
  <c r="AE23" i="27"/>
  <c r="AF23" i="27"/>
  <c r="AG23" i="27"/>
  <c r="AH23" i="27"/>
  <c r="AI23" i="27"/>
  <c r="AJ23" i="27"/>
  <c r="AK23" i="27"/>
  <c r="AL23" i="27"/>
  <c r="AM23" i="27"/>
  <c r="AN23" i="27"/>
  <c r="AO23" i="27"/>
  <c r="AP23" i="27"/>
  <c r="AQ23" i="27"/>
  <c r="AR23" i="27"/>
  <c r="AS23" i="27"/>
  <c r="AT23" i="27"/>
  <c r="E24" i="27"/>
  <c r="F24" i="27"/>
  <c r="G24" i="27"/>
  <c r="H24" i="27"/>
  <c r="I24" i="27"/>
  <c r="J24" i="27"/>
  <c r="K24" i="27"/>
  <c r="L24" i="27"/>
  <c r="M24" i="27"/>
  <c r="N24" i="27"/>
  <c r="O24" i="27"/>
  <c r="P24" i="27"/>
  <c r="Q24" i="27"/>
  <c r="R24" i="27"/>
  <c r="S24" i="27"/>
  <c r="T24" i="27"/>
  <c r="U24" i="27"/>
  <c r="V24" i="27"/>
  <c r="W24" i="27"/>
  <c r="X24" i="27"/>
  <c r="Y24" i="27"/>
  <c r="Z24" i="27"/>
  <c r="AA24" i="27"/>
  <c r="AB24" i="27"/>
  <c r="AC24" i="27"/>
  <c r="AD24" i="27"/>
  <c r="AE24" i="27"/>
  <c r="AF24" i="27"/>
  <c r="AG24" i="27"/>
  <c r="AH24" i="27"/>
  <c r="AI24" i="27"/>
  <c r="AJ24" i="27"/>
  <c r="AK24" i="27"/>
  <c r="AL24" i="27"/>
  <c r="AM24" i="27"/>
  <c r="AN24" i="27"/>
  <c r="AO24" i="27"/>
  <c r="AP24" i="27"/>
  <c r="AQ24" i="27"/>
  <c r="AR24" i="27"/>
  <c r="AS24" i="27"/>
  <c r="AT24" i="27"/>
  <c r="E25" i="27"/>
  <c r="F25" i="27"/>
  <c r="G25" i="27"/>
  <c r="H25" i="27"/>
  <c r="I25" i="27"/>
  <c r="J25" i="27"/>
  <c r="K25" i="27"/>
  <c r="L25" i="27"/>
  <c r="M25" i="27"/>
  <c r="N25" i="27"/>
  <c r="O25" i="27"/>
  <c r="P25" i="27"/>
  <c r="Q25" i="27"/>
  <c r="R25" i="27"/>
  <c r="S25" i="27"/>
  <c r="T25" i="27"/>
  <c r="U25" i="27"/>
  <c r="V25" i="27"/>
  <c r="W25" i="27"/>
  <c r="X25" i="27"/>
  <c r="Y25" i="27"/>
  <c r="Z25" i="27"/>
  <c r="AA25" i="27"/>
  <c r="AB25" i="27"/>
  <c r="AC25" i="27"/>
  <c r="AD25" i="27"/>
  <c r="AE25" i="27"/>
  <c r="AF25" i="27"/>
  <c r="AG25" i="27"/>
  <c r="AH25" i="27"/>
  <c r="AI25" i="27"/>
  <c r="AJ25" i="27"/>
  <c r="AK25" i="27"/>
  <c r="AL25" i="27"/>
  <c r="AM25" i="27"/>
  <c r="AN25" i="27"/>
  <c r="AO25" i="27"/>
  <c r="AP25" i="27"/>
  <c r="AQ25" i="27"/>
  <c r="AR25" i="27"/>
  <c r="AS25" i="27"/>
  <c r="AT25" i="27"/>
  <c r="E26" i="27"/>
  <c r="F26" i="27"/>
  <c r="G26" i="27"/>
  <c r="H26" i="27"/>
  <c r="I26" i="27"/>
  <c r="J26" i="27"/>
  <c r="K26" i="27"/>
  <c r="L26" i="27"/>
  <c r="M26" i="27"/>
  <c r="N26" i="27"/>
  <c r="O26" i="27"/>
  <c r="P26" i="27"/>
  <c r="Q26" i="27"/>
  <c r="R26" i="27"/>
  <c r="S26" i="27"/>
  <c r="T26" i="27"/>
  <c r="U26" i="27"/>
  <c r="V26" i="27"/>
  <c r="W26" i="27"/>
  <c r="X26" i="27"/>
  <c r="Y26" i="27"/>
  <c r="Z26" i="27"/>
  <c r="AA26" i="27"/>
  <c r="AB26" i="27"/>
  <c r="AC26" i="27"/>
  <c r="AD26" i="27"/>
  <c r="AE26" i="27"/>
  <c r="AF26" i="27"/>
  <c r="AG26" i="27"/>
  <c r="AH26" i="27"/>
  <c r="AI26" i="27"/>
  <c r="AJ26" i="27"/>
  <c r="AK26" i="27"/>
  <c r="AL26" i="27"/>
  <c r="AM26" i="27"/>
  <c r="AN26" i="27"/>
  <c r="AO26" i="27"/>
  <c r="AP26" i="27"/>
  <c r="AQ26" i="27"/>
  <c r="AR26" i="27"/>
  <c r="AS26" i="27"/>
  <c r="AT26" i="27"/>
  <c r="E27" i="27"/>
  <c r="F27" i="27"/>
  <c r="G27" i="27"/>
  <c r="H27" i="27"/>
  <c r="I27" i="27"/>
  <c r="J27" i="27"/>
  <c r="K27" i="27"/>
  <c r="L27" i="27"/>
  <c r="M27" i="27"/>
  <c r="N27" i="27"/>
  <c r="O27" i="27"/>
  <c r="P27" i="27"/>
  <c r="Q27" i="27"/>
  <c r="R27" i="27"/>
  <c r="S27" i="27"/>
  <c r="T27" i="27"/>
  <c r="U27" i="27"/>
  <c r="V27" i="27"/>
  <c r="W27" i="27"/>
  <c r="X27" i="27"/>
  <c r="Y27" i="27"/>
  <c r="Z27" i="27"/>
  <c r="AA27" i="27"/>
  <c r="AB27" i="27"/>
  <c r="AC27" i="27"/>
  <c r="AD27" i="27"/>
  <c r="AE27" i="27"/>
  <c r="AF27" i="27"/>
  <c r="AG27" i="27"/>
  <c r="AH27" i="27"/>
  <c r="AI27" i="27"/>
  <c r="AJ27" i="27"/>
  <c r="AK27" i="27"/>
  <c r="AL27" i="27"/>
  <c r="AM27" i="27"/>
  <c r="AN27" i="27"/>
  <c r="AO27" i="27"/>
  <c r="AP27" i="27"/>
  <c r="AQ27" i="27"/>
  <c r="AR27" i="27"/>
  <c r="AS27" i="27"/>
  <c r="AT27" i="27"/>
  <c r="E28" i="27"/>
  <c r="F28" i="27"/>
  <c r="G28" i="27"/>
  <c r="H28" i="27"/>
  <c r="I28" i="27"/>
  <c r="J28" i="27"/>
  <c r="K28" i="27"/>
  <c r="L28" i="27"/>
  <c r="M28" i="27"/>
  <c r="N28" i="27"/>
  <c r="O28" i="27"/>
  <c r="P28" i="27"/>
  <c r="Q28" i="27"/>
  <c r="R28" i="27"/>
  <c r="S28" i="27"/>
  <c r="T28" i="27"/>
  <c r="U28" i="27"/>
  <c r="V28" i="27"/>
  <c r="W28" i="27"/>
  <c r="X28" i="27"/>
  <c r="Y28" i="27"/>
  <c r="Z28" i="27"/>
  <c r="AA28" i="27"/>
  <c r="AB28" i="27"/>
  <c r="AC28" i="27"/>
  <c r="AD28" i="27"/>
  <c r="AE28" i="27"/>
  <c r="AF28" i="27"/>
  <c r="AG28" i="27"/>
  <c r="AH28" i="27"/>
  <c r="AI28" i="27"/>
  <c r="AJ28" i="27"/>
  <c r="AK28" i="27"/>
  <c r="AL28" i="27"/>
  <c r="AM28" i="27"/>
  <c r="AN28" i="27"/>
  <c r="AO28" i="27"/>
  <c r="AP28" i="27"/>
  <c r="AQ28" i="27"/>
  <c r="AR28" i="27"/>
  <c r="AS28" i="27"/>
  <c r="AT28" i="27"/>
  <c r="E29" i="27"/>
  <c r="F29" i="27"/>
  <c r="G29" i="27"/>
  <c r="H29" i="27"/>
  <c r="I29" i="27"/>
  <c r="J29" i="27"/>
  <c r="K29" i="27"/>
  <c r="L29" i="27"/>
  <c r="M29" i="27"/>
  <c r="N29" i="27"/>
  <c r="O29" i="27"/>
  <c r="P29" i="27"/>
  <c r="Q29" i="27"/>
  <c r="R29" i="27"/>
  <c r="S29" i="27"/>
  <c r="T29" i="27"/>
  <c r="U29" i="27"/>
  <c r="V29" i="27"/>
  <c r="W29" i="27"/>
  <c r="X29" i="27"/>
  <c r="Y29" i="27"/>
  <c r="Z29" i="27"/>
  <c r="AA29" i="27"/>
  <c r="AB29" i="27"/>
  <c r="AC29" i="27"/>
  <c r="AD29" i="27"/>
  <c r="AE29" i="27"/>
  <c r="AF29" i="27"/>
  <c r="AG29" i="27"/>
  <c r="AH29" i="27"/>
  <c r="AI29" i="27"/>
  <c r="AJ29" i="27"/>
  <c r="AK29" i="27"/>
  <c r="AL29" i="27"/>
  <c r="AM29" i="27"/>
  <c r="AN29" i="27"/>
  <c r="AO29" i="27"/>
  <c r="AP29" i="27"/>
  <c r="AQ29" i="27"/>
  <c r="AR29" i="27"/>
  <c r="AS29" i="27"/>
  <c r="AT29" i="27"/>
  <c r="E30" i="27"/>
  <c r="F30" i="27"/>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E31" i="27"/>
  <c r="F31" i="27"/>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E32" i="27"/>
  <c r="F32" i="27"/>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E33" i="27"/>
  <c r="F33" i="27"/>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E34" i="27"/>
  <c r="F34" i="27"/>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E35" i="27"/>
  <c r="F35" i="27"/>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E36" i="27"/>
  <c r="F36" i="27"/>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AK36" i="27"/>
  <c r="AL36" i="27"/>
  <c r="AM36" i="27"/>
  <c r="AN36" i="27"/>
  <c r="AO36" i="27"/>
  <c r="AP36" i="27"/>
  <c r="AQ36" i="27"/>
  <c r="AR36" i="27"/>
  <c r="AS36" i="27"/>
  <c r="AT36" i="27"/>
  <c r="E37" i="27"/>
  <c r="F37" i="27"/>
  <c r="G37" i="27"/>
  <c r="H37" i="27"/>
  <c r="I37" i="27"/>
  <c r="J37" i="27"/>
  <c r="K37" i="27"/>
  <c r="L37" i="27"/>
  <c r="M37" i="27"/>
  <c r="N37" i="27"/>
  <c r="O37" i="27"/>
  <c r="P37" i="27"/>
  <c r="Q37" i="27"/>
  <c r="R37" i="27"/>
  <c r="S37" i="27"/>
  <c r="T37" i="27"/>
  <c r="U37" i="27"/>
  <c r="V37" i="27"/>
  <c r="W37" i="27"/>
  <c r="X37" i="27"/>
  <c r="Y37" i="27"/>
  <c r="Z37" i="27"/>
  <c r="AA37" i="27"/>
  <c r="AB37" i="27"/>
  <c r="AC37" i="27"/>
  <c r="AD37" i="27"/>
  <c r="AE37" i="27"/>
  <c r="AF37" i="27"/>
  <c r="AG37" i="27"/>
  <c r="AH37" i="27"/>
  <c r="AI37" i="27"/>
  <c r="AJ37" i="27"/>
  <c r="AK37" i="27"/>
  <c r="AL37" i="27"/>
  <c r="AM37" i="27"/>
  <c r="AN37" i="27"/>
  <c r="AO37" i="27"/>
  <c r="AP37" i="27"/>
  <c r="AQ37" i="27"/>
  <c r="AR37" i="27"/>
  <c r="AS37" i="27"/>
  <c r="AT37" i="27"/>
  <c r="E38" i="27"/>
  <c r="F38" i="27"/>
  <c r="G38" i="27"/>
  <c r="H38" i="27"/>
  <c r="I38" i="27"/>
  <c r="J38" i="27"/>
  <c r="K38" i="27"/>
  <c r="L38" i="27"/>
  <c r="M38" i="27"/>
  <c r="N38" i="27"/>
  <c r="O38" i="27"/>
  <c r="P38" i="27"/>
  <c r="Q38" i="27"/>
  <c r="R38" i="27"/>
  <c r="S38" i="27"/>
  <c r="T38" i="27"/>
  <c r="U38" i="27"/>
  <c r="V38" i="27"/>
  <c r="W38" i="27"/>
  <c r="X38" i="27"/>
  <c r="Y38" i="27"/>
  <c r="Z38" i="27"/>
  <c r="AA38" i="27"/>
  <c r="AB38" i="27"/>
  <c r="AC38" i="27"/>
  <c r="AD38" i="27"/>
  <c r="AE38" i="27"/>
  <c r="AF38" i="27"/>
  <c r="AG38" i="27"/>
  <c r="AH38" i="27"/>
  <c r="AI38" i="27"/>
  <c r="AJ38" i="27"/>
  <c r="AK38" i="27"/>
  <c r="AL38" i="27"/>
  <c r="AM38" i="27"/>
  <c r="AN38" i="27"/>
  <c r="AO38" i="27"/>
  <c r="AP38" i="27"/>
  <c r="AQ38" i="27"/>
  <c r="AR38" i="27"/>
  <c r="AS38" i="27"/>
  <c r="AT38" i="27"/>
  <c r="E39" i="27"/>
  <c r="F39" i="27"/>
  <c r="G39" i="27"/>
  <c r="H39" i="27"/>
  <c r="I39" i="27"/>
  <c r="J39" i="27"/>
  <c r="K39" i="27"/>
  <c r="L39" i="27"/>
  <c r="M39" i="27"/>
  <c r="N39" i="27"/>
  <c r="O39" i="27"/>
  <c r="P39" i="27"/>
  <c r="Q39" i="27"/>
  <c r="R39" i="27"/>
  <c r="S39" i="27"/>
  <c r="T39" i="27"/>
  <c r="U39" i="27"/>
  <c r="V39" i="27"/>
  <c r="W39" i="27"/>
  <c r="X39" i="27"/>
  <c r="Y39" i="27"/>
  <c r="Z39" i="27"/>
  <c r="AA39" i="27"/>
  <c r="AB39" i="27"/>
  <c r="AC39" i="27"/>
  <c r="AD39" i="27"/>
  <c r="AE39" i="27"/>
  <c r="AF39" i="27"/>
  <c r="AG39" i="27"/>
  <c r="AH39" i="27"/>
  <c r="AI39" i="27"/>
  <c r="AJ39" i="27"/>
  <c r="AK39" i="27"/>
  <c r="AL39" i="27"/>
  <c r="AM39" i="27"/>
  <c r="AN39" i="27"/>
  <c r="AO39" i="27"/>
  <c r="AP39" i="27"/>
  <c r="AQ39" i="27"/>
  <c r="AR39" i="27"/>
  <c r="AS39" i="27"/>
  <c r="AT39" i="27"/>
  <c r="E40" i="27"/>
  <c r="F40" i="27"/>
  <c r="G40" i="27"/>
  <c r="H40" i="27"/>
  <c r="I40" i="27"/>
  <c r="J40" i="27"/>
  <c r="K40" i="27"/>
  <c r="L40" i="27"/>
  <c r="M40" i="27"/>
  <c r="N40" i="27"/>
  <c r="O40" i="27"/>
  <c r="P40" i="27"/>
  <c r="Q40" i="27"/>
  <c r="R40" i="27"/>
  <c r="S40" i="27"/>
  <c r="T40" i="27"/>
  <c r="U40" i="27"/>
  <c r="V40" i="27"/>
  <c r="W40" i="27"/>
  <c r="X40" i="27"/>
  <c r="Y40" i="27"/>
  <c r="Z40" i="27"/>
  <c r="AA40" i="27"/>
  <c r="AB40" i="27"/>
  <c r="AC40" i="27"/>
  <c r="AD40" i="27"/>
  <c r="AE40" i="27"/>
  <c r="AF40" i="27"/>
  <c r="AG40" i="27"/>
  <c r="AH40" i="27"/>
  <c r="AI40" i="27"/>
  <c r="AJ40" i="27"/>
  <c r="AK40" i="27"/>
  <c r="AL40" i="27"/>
  <c r="AM40" i="27"/>
  <c r="AN40" i="27"/>
  <c r="AO40" i="27"/>
  <c r="AP40" i="27"/>
  <c r="AQ40" i="27"/>
  <c r="AR40" i="27"/>
  <c r="AS40" i="27"/>
  <c r="AT40" i="27"/>
  <c r="E41" i="27"/>
  <c r="F41" i="27"/>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E42" i="27"/>
  <c r="F42" i="27"/>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E43" i="27"/>
  <c r="F43" i="27"/>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E44" i="27"/>
  <c r="F44" i="27"/>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E45" i="27"/>
  <c r="F45" i="27"/>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E46" i="27"/>
  <c r="F46" i="27"/>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 i="27"/>
  <c r="D4" i="28" l="1" a="1"/>
  <c r="D4" i="28" s="1"/>
  <c r="AQ5" i="28"/>
  <c r="AF6" i="28"/>
  <c r="AP8" i="28"/>
  <c r="AE9" i="28"/>
  <c r="AC11" i="28"/>
  <c r="E12" i="28"/>
  <c r="J13" i="28"/>
  <c r="Z13" i="28"/>
  <c r="AE14" i="28"/>
  <c r="D15" i="28"/>
  <c r="D5" i="28"/>
  <c r="AJ5" i="28"/>
  <c r="AT7" i="28"/>
  <c r="AI8" i="28"/>
  <c r="AS10" i="28"/>
  <c r="Y11" i="28"/>
  <c r="AH12" i="28"/>
  <c r="G13" i="28"/>
  <c r="L14" i="28"/>
  <c r="AB14" i="28"/>
  <c r="AP4" i="28"/>
  <c r="AE5" i="28"/>
  <c r="AO7" i="28"/>
  <c r="AD8" i="28"/>
  <c r="AN10" i="28"/>
  <c r="U11" i="28"/>
  <c r="AE12" i="28"/>
  <c r="D13" i="28"/>
  <c r="I14" i="28"/>
  <c r="Y14" i="28"/>
  <c r="AD15" i="28"/>
  <c r="AC6" i="28"/>
  <c r="Y13" i="28"/>
  <c r="AT14" i="28"/>
  <c r="Y16" i="28"/>
  <c r="AO16" i="28"/>
  <c r="AT17" i="28"/>
  <c r="S18" i="28"/>
  <c r="X19" i="28"/>
  <c r="AN19" i="28"/>
  <c r="AS20" i="28"/>
  <c r="R21" i="28"/>
  <c r="Y10" i="28"/>
  <c r="AQ11" i="28"/>
  <c r="U13" i="28"/>
  <c r="AS13" i="28"/>
  <c r="S15" i="28"/>
  <c r="AC15" i="28"/>
  <c r="AT15" i="28"/>
  <c r="H16" i="28"/>
  <c r="X16" i="28"/>
  <c r="AD16" i="28"/>
  <c r="AT16" i="28"/>
  <c r="H17" i="28"/>
  <c r="X17" i="28"/>
  <c r="AC17" i="28"/>
  <c r="AS17" i="28"/>
  <c r="H18" i="28"/>
  <c r="X18" i="28"/>
  <c r="AC18" i="28"/>
  <c r="AS18" i="28"/>
  <c r="G19" i="28"/>
  <c r="W19" i="28"/>
  <c r="AC19" i="28"/>
  <c r="AS19" i="28"/>
  <c r="G20" i="28"/>
  <c r="W20" i="28"/>
  <c r="AB20" i="28"/>
  <c r="AR20" i="28"/>
  <c r="G21" i="28"/>
  <c r="W21" i="28"/>
  <c r="AA21" i="28"/>
  <c r="AM21" i="28"/>
  <c r="AQ21" i="28"/>
  <c r="L22" i="28"/>
  <c r="P22" i="28"/>
  <c r="AB22" i="28"/>
  <c r="AF22" i="28"/>
  <c r="AR22" i="28"/>
  <c r="E23" i="28"/>
  <c r="Q23" i="28"/>
  <c r="U23" i="28"/>
  <c r="AG23" i="28"/>
  <c r="AK23" i="28"/>
  <c r="F24" i="28"/>
  <c r="J24" i="28"/>
  <c r="V24" i="28"/>
  <c r="Z24" i="28"/>
  <c r="AL24" i="28"/>
  <c r="AP24" i="28"/>
  <c r="K25" i="28"/>
  <c r="O25" i="28"/>
  <c r="AA25" i="28"/>
  <c r="AE25" i="28"/>
  <c r="AQ25" i="28"/>
  <c r="D26" i="28"/>
  <c r="P26" i="28"/>
  <c r="T26" i="28"/>
  <c r="AF26" i="28"/>
  <c r="AJ26" i="28"/>
  <c r="E27" i="28"/>
  <c r="I27" i="28"/>
  <c r="U27" i="28"/>
  <c r="Y27" i="28"/>
  <c r="AK27" i="28"/>
  <c r="AO27" i="28"/>
  <c r="J28" i="28"/>
  <c r="N28" i="28"/>
  <c r="Z28" i="28"/>
  <c r="AD28" i="28"/>
  <c r="AP28" i="28"/>
  <c r="AT28" i="28"/>
  <c r="O29" i="28"/>
  <c r="S29" i="28"/>
  <c r="AE29" i="28"/>
  <c r="AI29" i="28"/>
  <c r="D30" i="28"/>
  <c r="H30" i="28"/>
  <c r="T30" i="28"/>
  <c r="X30" i="28"/>
  <c r="AJ30" i="28"/>
  <c r="AN30" i="28"/>
  <c r="I31" i="28"/>
  <c r="M31" i="28"/>
  <c r="AM46" i="28"/>
  <c r="AI46" i="28"/>
  <c r="W46" i="28"/>
  <c r="S46" i="28"/>
  <c r="G46" i="28"/>
  <c r="AT45" i="28"/>
  <c r="AH45" i="28"/>
  <c r="AD45" i="28"/>
  <c r="R45" i="28"/>
  <c r="N45" i="28"/>
  <c r="AS44" i="28"/>
  <c r="AO44" i="28"/>
  <c r="AC44" i="28"/>
  <c r="Y44" i="28"/>
  <c r="M44" i="28"/>
  <c r="I44" i="28"/>
  <c r="AN43" i="28"/>
  <c r="AJ43" i="28"/>
  <c r="X43" i="28"/>
  <c r="T43" i="28"/>
  <c r="H43" i="28"/>
  <c r="D43" i="28"/>
  <c r="AI42" i="28"/>
  <c r="AE42" i="28"/>
  <c r="S42" i="28"/>
  <c r="O42" i="28"/>
  <c r="AT41" i="28"/>
  <c r="AP41" i="28"/>
  <c r="AD41" i="28"/>
  <c r="Z41" i="28"/>
  <c r="N41" i="28"/>
  <c r="J41" i="28"/>
  <c r="AO40" i="28"/>
  <c r="AK40" i="28"/>
  <c r="Y40" i="28"/>
  <c r="U40" i="28"/>
  <c r="I40" i="28"/>
  <c r="E40" i="28"/>
  <c r="AJ39" i="28"/>
  <c r="AF39" i="28"/>
  <c r="T39" i="28"/>
  <c r="P39" i="28"/>
  <c r="D39" i="28"/>
  <c r="AQ38" i="28"/>
  <c r="AE38" i="28"/>
  <c r="AA38" i="28"/>
  <c r="W38" i="28"/>
  <c r="S38" i="28"/>
  <c r="O38" i="28"/>
  <c r="K38" i="28"/>
  <c r="G38" i="28"/>
  <c r="AT37" i="28"/>
  <c r="AP37" i="28"/>
  <c r="AL37" i="28"/>
  <c r="AH37" i="28"/>
  <c r="AD37" i="28"/>
  <c r="Z37" i="28"/>
  <c r="V37" i="28"/>
  <c r="R37" i="28"/>
  <c r="N37" i="28"/>
  <c r="J37" i="28"/>
  <c r="F37" i="28"/>
  <c r="AS36" i="28"/>
  <c r="AO36" i="28"/>
  <c r="AK36" i="28"/>
  <c r="AG36" i="28"/>
  <c r="AC36" i="28"/>
  <c r="Y36" i="28"/>
  <c r="U36" i="28"/>
  <c r="Q36" i="28"/>
  <c r="M36" i="28"/>
  <c r="I36" i="28"/>
  <c r="E36" i="28"/>
  <c r="AR35" i="28"/>
  <c r="AN35" i="28"/>
  <c r="AJ35" i="28"/>
  <c r="AF35" i="28"/>
  <c r="AB35" i="28"/>
  <c r="X35" i="28"/>
  <c r="T35" i="28"/>
  <c r="P35" i="28"/>
  <c r="L35" i="28"/>
  <c r="H35" i="28"/>
  <c r="D35" i="28"/>
  <c r="AQ34" i="28"/>
  <c r="AM34" i="28"/>
  <c r="AI34" i="28"/>
  <c r="AE34" i="28"/>
  <c r="AA34" i="28"/>
  <c r="W34" i="28"/>
  <c r="S34" i="28"/>
  <c r="O34" i="28"/>
  <c r="K34" i="28"/>
  <c r="G34" i="28"/>
  <c r="AT33" i="28"/>
  <c r="AP33" i="28"/>
  <c r="AL33" i="28"/>
  <c r="AH33" i="28"/>
  <c r="AD33" i="28"/>
  <c r="Z33" i="28"/>
  <c r="V33" i="28"/>
  <c r="R33" i="28"/>
  <c r="N33" i="28"/>
  <c r="J33" i="28"/>
  <c r="F33" i="28"/>
  <c r="AS32" i="28"/>
  <c r="AO32" i="28"/>
  <c r="AK32" i="28"/>
  <c r="AG32" i="28"/>
  <c r="AC32" i="28"/>
  <c r="Y32" i="28"/>
  <c r="U32" i="28"/>
  <c r="Q32" i="28"/>
  <c r="M32" i="28"/>
  <c r="I32" i="28"/>
  <c r="E32" i="28"/>
  <c r="AR31" i="28"/>
  <c r="AN31" i="28"/>
  <c r="AJ31" i="28"/>
  <c r="AF31" i="28"/>
  <c r="AB31" i="28"/>
  <c r="X31" i="28"/>
  <c r="T31" i="28"/>
  <c r="O31" i="28"/>
  <c r="J31" i="28"/>
  <c r="D31" i="28"/>
  <c r="AP30" i="28"/>
  <c r="AK30" i="28"/>
  <c r="AE30" i="28"/>
  <c r="Z30" i="28"/>
  <c r="U30" i="28"/>
  <c r="O30" i="28"/>
  <c r="J30" i="28"/>
  <c r="E30" i="28"/>
  <c r="AP29" i="28"/>
  <c r="AK29" i="28"/>
  <c r="AF29" i="28"/>
  <c r="Z29" i="28"/>
  <c r="U29" i="28"/>
  <c r="P29" i="28"/>
  <c r="J29" i="28"/>
  <c r="E29" i="28"/>
  <c r="AQ28" i="28"/>
  <c r="AK28" i="28"/>
  <c r="AF28" i="28"/>
  <c r="AA28" i="28"/>
  <c r="U28" i="28"/>
  <c r="P28" i="28"/>
  <c r="K28" i="28"/>
  <c r="E28" i="28"/>
  <c r="AQ27" i="28"/>
  <c r="AL27" i="28"/>
  <c r="AF27" i="28"/>
  <c r="AA27" i="28"/>
  <c r="V27" i="28"/>
  <c r="P27" i="28"/>
  <c r="K27" i="28"/>
  <c r="F27" i="28"/>
  <c r="AQ26" i="28"/>
  <c r="AL26" i="28"/>
  <c r="AG26" i="28"/>
  <c r="AA26" i="28"/>
  <c r="V26" i="28"/>
  <c r="Q26" i="28"/>
  <c r="K26" i="28"/>
  <c r="F26" i="28"/>
  <c r="AR25" i="28"/>
  <c r="AL25" i="28"/>
  <c r="AG25" i="28"/>
  <c r="AB25" i="28"/>
  <c r="V25" i="28"/>
  <c r="Q25" i="28"/>
  <c r="L25" i="28"/>
  <c r="F25" i="28"/>
  <c r="AR24" i="28"/>
  <c r="AM24" i="28"/>
  <c r="AG24" i="28"/>
  <c r="AB24" i="28"/>
  <c r="W24" i="28"/>
  <c r="Q24" i="28"/>
  <c r="L24" i="28"/>
  <c r="G24" i="28"/>
  <c r="AR23" i="28"/>
  <c r="AM23" i="28"/>
  <c r="AH23" i="28"/>
  <c r="AB23" i="28"/>
  <c r="W23" i="28"/>
  <c r="R23" i="28"/>
  <c r="L23" i="28"/>
  <c r="G23" i="28"/>
  <c r="AS22" i="28"/>
  <c r="AM22" i="28"/>
  <c r="AH22" i="28"/>
  <c r="AC22" i="28"/>
  <c r="W22" i="28"/>
  <c r="R22" i="28"/>
  <c r="M22" i="28"/>
  <c r="G22" i="28"/>
  <c r="AS21" i="28"/>
  <c r="AN21" i="28"/>
  <c r="AH21" i="28"/>
  <c r="AC21" i="28"/>
  <c r="X21" i="28"/>
  <c r="P21" i="28"/>
  <c r="I21" i="28"/>
  <c r="AT20" i="28"/>
  <c r="AL20" i="28"/>
  <c r="AE20" i="28"/>
  <c r="X20" i="28"/>
  <c r="P20" i="28"/>
  <c r="J20" i="28"/>
  <c r="AT19" i="28"/>
  <c r="AL19" i="28"/>
  <c r="AE19" i="28"/>
  <c r="Y19" i="28"/>
  <c r="Q19" i="28"/>
  <c r="J19" i="28"/>
  <c r="AT18" i="28"/>
  <c r="AL18" i="28"/>
  <c r="AF18" i="28"/>
  <c r="Y18" i="28"/>
  <c r="Q18" i="28"/>
  <c r="J18" i="28"/>
  <c r="D18" i="28"/>
  <c r="AM17" i="28"/>
  <c r="AF17" i="28"/>
  <c r="Y17" i="28"/>
  <c r="Q17" i="28"/>
  <c r="K17" i="28"/>
  <c r="D17" i="28"/>
  <c r="AM16" i="28"/>
  <c r="AF16" i="28"/>
  <c r="Z16" i="28"/>
  <c r="R16" i="28"/>
  <c r="K16" i="28"/>
  <c r="D16" i="28"/>
  <c r="AM15" i="28"/>
  <c r="AG15" i="28"/>
  <c r="U15" i="28"/>
  <c r="AL14" i="28"/>
  <c r="J14" i="28"/>
  <c r="AC13" i="28"/>
  <c r="AN12" i="28"/>
  <c r="L12" i="28"/>
  <c r="V11" i="28"/>
  <c r="I10" i="28"/>
  <c r="D9" i="28"/>
  <c r="AH7" i="28"/>
  <c r="M6" i="28"/>
  <c r="AQ4" i="28"/>
  <c r="AT25" i="28"/>
  <c r="AO25" i="28"/>
  <c r="AJ25" i="28"/>
  <c r="AD25" i="28"/>
  <c r="Y25" i="28"/>
  <c r="T25" i="28"/>
  <c r="N25" i="28"/>
  <c r="I25" i="28"/>
  <c r="D25" i="28"/>
  <c r="AO24" i="28"/>
  <c r="AJ24" i="28"/>
  <c r="AE24" i="28"/>
  <c r="Y24" i="28"/>
  <c r="T24" i="28"/>
  <c r="O24" i="28"/>
  <c r="I24" i="28"/>
  <c r="D24" i="28"/>
  <c r="AP23" i="28"/>
  <c r="AJ23" i="28"/>
  <c r="AE23" i="28"/>
  <c r="Z23" i="28"/>
  <c r="T23" i="28"/>
  <c r="O23" i="28"/>
  <c r="J23" i="28"/>
  <c r="D23" i="28"/>
  <c r="AP22" i="28"/>
  <c r="AK22" i="28"/>
  <c r="AE22" i="28"/>
  <c r="Z22" i="28"/>
  <c r="U22" i="28"/>
  <c r="O22" i="28"/>
  <c r="J22" i="28"/>
  <c r="E22" i="28"/>
  <c r="AP21" i="28"/>
  <c r="AK21" i="28"/>
  <c r="AF21" i="28"/>
  <c r="Z21" i="28"/>
  <c r="T21" i="28"/>
  <c r="M21" i="28"/>
  <c r="E21" i="28"/>
  <c r="AP20" i="28"/>
  <c r="AI20" i="28"/>
  <c r="AA20" i="28"/>
  <c r="T20" i="28"/>
  <c r="N20" i="28"/>
  <c r="F20" i="28"/>
  <c r="AP19" i="28"/>
  <c r="AI19" i="28"/>
  <c r="AA19" i="28"/>
  <c r="U19" i="28"/>
  <c r="N19" i="28"/>
  <c r="F19" i="28"/>
  <c r="AP18" i="28"/>
  <c r="AJ18" i="28"/>
  <c r="AB18" i="28"/>
  <c r="U18" i="28"/>
  <c r="N18" i="28"/>
  <c r="F18" i="28"/>
  <c r="AQ17" i="28"/>
  <c r="AJ17" i="28"/>
  <c r="AB17" i="28"/>
  <c r="U17" i="28"/>
  <c r="O17" i="28"/>
  <c r="G17" i="28"/>
  <c r="AQ16" i="28"/>
  <c r="AJ16" i="28"/>
  <c r="AB16" i="28"/>
  <c r="V16" i="28"/>
  <c r="O16" i="28"/>
  <c r="G16" i="28"/>
  <c r="AQ15" i="28"/>
  <c r="AK15" i="28"/>
  <c r="AA15" i="28"/>
  <c r="K15" i="28"/>
  <c r="Z14" i="28"/>
  <c r="AK13" i="28"/>
  <c r="M13" i="28"/>
  <c r="AB12" i="28"/>
  <c r="AL11" i="28"/>
  <c r="AO10" i="28"/>
  <c r="AJ9" i="28"/>
  <c r="O8" i="28"/>
  <c r="AS6" i="28"/>
  <c r="AF5" i="28"/>
  <c r="K4" i="28"/>
  <c r="D11" i="28"/>
  <c r="AQ10" i="28"/>
  <c r="AM10" i="28"/>
  <c r="AI10" i="28"/>
  <c r="AE10" i="28"/>
  <c r="AA10" i="28"/>
  <c r="W10" i="28"/>
  <c r="S10" i="28"/>
  <c r="O10" i="28"/>
  <c r="K10" i="28"/>
  <c r="G10" i="28"/>
  <c r="AT9" i="28"/>
  <c r="AP9" i="28"/>
  <c r="AL9" i="28"/>
  <c r="AH9" i="28"/>
  <c r="AD9" i="28"/>
  <c r="Z9" i="28"/>
  <c r="V9" i="28"/>
  <c r="R9" i="28"/>
  <c r="N9" i="28"/>
  <c r="J9" i="28"/>
  <c r="F9" i="28"/>
  <c r="AS8" i="28"/>
  <c r="AO8" i="28"/>
  <c r="AK8" i="28"/>
  <c r="AG8" i="28"/>
  <c r="AC8" i="28"/>
  <c r="Y8" i="28"/>
  <c r="U8" i="28"/>
  <c r="Q8" i="28"/>
  <c r="M8" i="28"/>
  <c r="I8" i="28"/>
  <c r="E8" i="28"/>
  <c r="AR7" i="28"/>
  <c r="AN7" i="28"/>
  <c r="AJ7" i="28"/>
  <c r="AF7" i="28"/>
  <c r="AB7" i="28"/>
  <c r="X7" i="28"/>
  <c r="T7" i="28"/>
  <c r="P7" i="28"/>
  <c r="L7" i="28"/>
  <c r="H7" i="28"/>
  <c r="D7" i="28"/>
  <c r="AQ6" i="28"/>
  <c r="AM6" i="28"/>
  <c r="AI6" i="28"/>
  <c r="AE6" i="28"/>
  <c r="AA6" i="28"/>
  <c r="W6" i="28"/>
  <c r="S6" i="28"/>
  <c r="O6" i="28"/>
  <c r="K6" i="28"/>
  <c r="G6" i="28"/>
  <c r="AT5" i="28"/>
  <c r="AP5" i="28"/>
  <c r="AL5" i="28"/>
  <c r="AH5" i="28"/>
  <c r="AD5" i="28"/>
  <c r="Z5" i="28"/>
  <c r="V5" i="28"/>
  <c r="R5" i="28"/>
  <c r="N5" i="28"/>
  <c r="J5" i="28"/>
  <c r="F5" i="28"/>
  <c r="AS4" i="28"/>
  <c r="AO4" i="28"/>
  <c r="AK4" i="28"/>
  <c r="AG4" i="28"/>
  <c r="AC4" i="28"/>
  <c r="Y4" i="28"/>
  <c r="U4" i="28"/>
  <c r="Q4" i="28"/>
  <c r="M4" i="28"/>
  <c r="I4" i="28"/>
  <c r="E4" i="28"/>
  <c r="AM11" i="28"/>
  <c r="AI11" i="28"/>
  <c r="AE11" i="28"/>
  <c r="AA11" i="28"/>
  <c r="W11" i="28"/>
  <c r="S11" i="28"/>
  <c r="O11" i="28"/>
  <c r="K11" i="28"/>
  <c r="G11" i="28"/>
  <c r="AT10" i="28"/>
  <c r="AP10" i="28"/>
  <c r="AL10" i="28"/>
  <c r="AH10" i="28"/>
  <c r="AD10" i="28"/>
  <c r="Z10" i="28"/>
  <c r="V10" i="28"/>
  <c r="R10" i="28"/>
  <c r="N10" i="28"/>
  <c r="J10" i="28"/>
  <c r="F10" i="28"/>
  <c r="AS9" i="28"/>
  <c r="AO9" i="28"/>
  <c r="AK9" i="28"/>
  <c r="AG9" i="28"/>
  <c r="AC9" i="28"/>
  <c r="Y9" i="28"/>
  <c r="U9" i="28"/>
  <c r="Q9" i="28"/>
  <c r="M9" i="28"/>
  <c r="I9" i="28"/>
  <c r="E9" i="28"/>
  <c r="AR8" i="28"/>
  <c r="AN8" i="28"/>
  <c r="AJ8" i="28"/>
  <c r="AF8" i="28"/>
  <c r="AB8" i="28"/>
  <c r="X8" i="28"/>
  <c r="T8" i="28"/>
  <c r="P8" i="28"/>
  <c r="L8" i="28"/>
  <c r="H8" i="28"/>
  <c r="D8" i="28"/>
  <c r="AQ7" i="28"/>
  <c r="AM7" i="28"/>
  <c r="AI7" i="28"/>
  <c r="AE7" i="28"/>
  <c r="AA7" i="28"/>
  <c r="W7" i="28"/>
  <c r="S7" i="28"/>
  <c r="O7" i="28"/>
  <c r="K7" i="28"/>
  <c r="G7" i="28"/>
  <c r="AT6" i="28"/>
  <c r="AP6" i="28"/>
  <c r="AL6" i="28"/>
  <c r="AH6" i="28"/>
  <c r="AD6" i="28"/>
  <c r="Z6" i="28"/>
  <c r="V6" i="28"/>
  <c r="R6" i="28"/>
  <c r="N6" i="28"/>
  <c r="J6" i="28"/>
  <c r="F6" i="28"/>
  <c r="AS5" i="28"/>
  <c r="AO5" i="28"/>
  <c r="AK5" i="28"/>
  <c r="AG5" i="28"/>
  <c r="AC5" i="28"/>
  <c r="Y5" i="28"/>
  <c r="U5" i="28"/>
  <c r="Q5" i="28"/>
  <c r="M5" i="28"/>
  <c r="I5" i="28"/>
  <c r="E5" i="28"/>
  <c r="AR4" i="28"/>
  <c r="AN4" i="28"/>
  <c r="AJ4" i="28"/>
  <c r="AF4" i="28"/>
  <c r="AB4" i="28"/>
  <c r="X4" i="28"/>
  <c r="T4" i="28"/>
  <c r="P4" i="28"/>
  <c r="L4" i="28"/>
  <c r="H4" i="28"/>
  <c r="AI38" i="28" l="1"/>
  <c r="H39" i="28"/>
  <c r="X39" i="28"/>
  <c r="AN39" i="28"/>
  <c r="M40" i="28"/>
  <c r="AC40" i="28"/>
  <c r="AS40" i="28"/>
  <c r="R41" i="28"/>
  <c r="AH41" i="28"/>
  <c r="G42" i="28"/>
  <c r="W42" i="28"/>
  <c r="AM42" i="28"/>
  <c r="L43" i="28"/>
  <c r="AB43" i="28"/>
  <c r="AR43" i="28"/>
  <c r="Q44" i="28"/>
  <c r="AG44" i="28"/>
  <c r="F45" i="28"/>
  <c r="V45" i="28"/>
  <c r="AL45" i="28"/>
  <c r="K46" i="28"/>
  <c r="AA46" i="28"/>
  <c r="AQ46" i="28"/>
  <c r="E31" i="28"/>
  <c r="AF30" i="28"/>
  <c r="P30" i="28"/>
  <c r="AQ29" i="28"/>
  <c r="AA29" i="28"/>
  <c r="K29" i="28"/>
  <c r="AL28" i="28"/>
  <c r="V28" i="28"/>
  <c r="F28" i="28"/>
  <c r="AG27" i="28"/>
  <c r="Q27" i="28"/>
  <c r="AR26" i="28"/>
  <c r="AB26" i="28"/>
  <c r="L26" i="28"/>
  <c r="AM25" i="28"/>
  <c r="W25" i="28"/>
  <c r="G25" i="28"/>
  <c r="AH24" i="28"/>
  <c r="R24" i="28"/>
  <c r="AS23" i="28"/>
  <c r="AC23" i="28"/>
  <c r="M23" i="28"/>
  <c r="AN22" i="28"/>
  <c r="X22" i="28"/>
  <c r="H22" i="28"/>
  <c r="AI21" i="28"/>
  <c r="Q21" i="28"/>
  <c r="AM20" i="28"/>
  <c r="R20" i="28"/>
  <c r="AM19" i="28"/>
  <c r="R19" i="28"/>
  <c r="AN18" i="28"/>
  <c r="R18" i="28"/>
  <c r="AN17" i="28"/>
  <c r="S17" i="28"/>
  <c r="AN16" i="28"/>
  <c r="S16" i="28"/>
  <c r="AO15" i="28"/>
  <c r="AP14" i="28"/>
  <c r="AR12" i="28"/>
  <c r="T9" i="28"/>
  <c r="AC20" i="28"/>
  <c r="H19" i="28"/>
  <c r="AD17" i="28"/>
  <c r="I16" i="28"/>
  <c r="D12" i="28"/>
  <c r="N15" i="28"/>
  <c r="AJ13" i="28"/>
  <c r="O12" i="28"/>
  <c r="H10" i="28"/>
  <c r="I7" i="28"/>
  <c r="J4" i="28"/>
  <c r="AM13" i="28"/>
  <c r="R12" i="28"/>
  <c r="M10" i="28"/>
  <c r="N7" i="28"/>
  <c r="O4" i="28"/>
  <c r="O14" i="28"/>
  <c r="AK12" i="28"/>
  <c r="H11" i="28"/>
  <c r="J8" i="28"/>
  <c r="K5" i="28"/>
  <c r="AM38" i="28"/>
  <c r="L39" i="28"/>
  <c r="AB39" i="28"/>
  <c r="AR39" i="28"/>
  <c r="Q40" i="28"/>
  <c r="AG40" i="28"/>
  <c r="F41" i="28"/>
  <c r="V41" i="28"/>
  <c r="AL41" i="28"/>
  <c r="K42" i="28"/>
  <c r="AA42" i="28"/>
  <c r="AQ42" i="28"/>
  <c r="P43" i="28"/>
  <c r="AF43" i="28"/>
  <c r="E44" i="28"/>
  <c r="U44" i="28"/>
  <c r="AK44" i="28"/>
  <c r="J45" i="28"/>
  <c r="Z45" i="28"/>
  <c r="AP45" i="28"/>
  <c r="O46" i="28"/>
  <c r="AE46" i="28"/>
  <c r="Q31" i="28"/>
  <c r="AR30" i="28"/>
  <c r="AB30" i="28"/>
  <c r="L30" i="28"/>
  <c r="AM29" i="28"/>
  <c r="W29" i="28"/>
  <c r="G29" i="28"/>
  <c r="AH28" i="28"/>
  <c r="R28" i="28"/>
  <c r="AS27" i="28"/>
  <c r="AC27" i="28"/>
  <c r="M27" i="28"/>
  <c r="AN26" i="28"/>
  <c r="X26" i="28"/>
  <c r="H26" i="28"/>
  <c r="AI25" i="28"/>
  <c r="S25" i="28"/>
  <c r="AT24" i="28"/>
  <c r="AD24" i="28"/>
  <c r="N24" i="28"/>
  <c r="AO23" i="28"/>
  <c r="Y23" i="28"/>
  <c r="I23" i="28"/>
  <c r="AJ22" i="28"/>
  <c r="T22" i="28"/>
  <c r="D22" i="28"/>
  <c r="AE21" i="28"/>
  <c r="L21" i="28"/>
  <c r="AH20" i="28"/>
  <c r="L20" i="28"/>
  <c r="AH19" i="28"/>
  <c r="M19" i="28"/>
  <c r="AH18" i="28"/>
  <c r="M18" i="28"/>
  <c r="AI17" i="28"/>
  <c r="M17" i="28"/>
  <c r="AI16" i="28"/>
  <c r="N16" i="28"/>
  <c r="AI15" i="28"/>
  <c r="V14" i="28"/>
  <c r="X12" i="28"/>
  <c r="U6" i="28"/>
  <c r="M20" i="28"/>
  <c r="AI18" i="28"/>
  <c r="N17" i="28"/>
  <c r="AJ15" i="28"/>
  <c r="AB9" i="28"/>
  <c r="AO14" i="28"/>
  <c r="T13" i="28"/>
  <c r="AP11" i="28"/>
  <c r="S9" i="28"/>
  <c r="T6" i="28"/>
  <c r="AR14" i="28"/>
  <c r="W13" i="28"/>
  <c r="AS11" i="28"/>
  <c r="X9" i="28"/>
  <c r="Y6" i="28"/>
  <c r="T15" i="28"/>
  <c r="AP13" i="28"/>
  <c r="U12" i="28"/>
  <c r="T10" i="28"/>
  <c r="U7" i="28"/>
  <c r="V4" i="28"/>
  <c r="X5" i="28"/>
  <c r="N21" i="28"/>
  <c r="AO20" i="28"/>
  <c r="Y20" i="28"/>
  <c r="I20" i="28"/>
  <c r="AJ19" i="28"/>
  <c r="T19" i="28"/>
  <c r="D19" i="28"/>
  <c r="AE18" i="28"/>
  <c r="O18" i="28"/>
  <c r="AP17" i="28"/>
  <c r="Z17" i="28"/>
  <c r="J17" i="28"/>
  <c r="AK16" i="28"/>
  <c r="U16" i="28"/>
  <c r="E16" i="28"/>
  <c r="AF15" i="28"/>
  <c r="AD14" i="28"/>
  <c r="I13" i="28"/>
  <c r="AB11" i="28"/>
  <c r="AM8" i="28"/>
  <c r="AN5" i="28"/>
  <c r="Z15" i="28"/>
  <c r="J15" i="28"/>
  <c r="AK14" i="28"/>
  <c r="U14" i="28"/>
  <c r="E14" i="28"/>
  <c r="AF13" i="28"/>
  <c r="P13" i="28"/>
  <c r="AQ12" i="28"/>
  <c r="AA12" i="28"/>
  <c r="K12" i="28"/>
  <c r="AK11" i="28"/>
  <c r="P11" i="28"/>
  <c r="AF10" i="28"/>
  <c r="AQ9" i="28"/>
  <c r="K9" i="28"/>
  <c r="V8" i="28"/>
  <c r="AG7" i="28"/>
  <c r="AR6" i="28"/>
  <c r="L6" i="28"/>
  <c r="W5" i="28"/>
  <c r="AH4" i="28"/>
  <c r="M15" i="28"/>
  <c r="AN14" i="28"/>
  <c r="X14" i="28"/>
  <c r="H14" i="28"/>
  <c r="AI13" i="28"/>
  <c r="S13" i="28"/>
  <c r="AT12" i="28"/>
  <c r="AD12" i="28"/>
  <c r="N12" i="28"/>
  <c r="AO11" i="28"/>
  <c r="T11" i="28"/>
  <c r="AK10" i="28"/>
  <c r="E10" i="28"/>
  <c r="P9" i="28"/>
  <c r="AA8" i="28"/>
  <c r="AL7" i="28"/>
  <c r="F7" i="28"/>
  <c r="Q6" i="28"/>
  <c r="AB5" i="28"/>
  <c r="AM4" i="28"/>
  <c r="G4" i="28"/>
  <c r="P15" i="28"/>
  <c r="AQ14" i="28"/>
  <c r="AA14" i="28"/>
  <c r="K14" i="28"/>
  <c r="AL13" i="28"/>
  <c r="V13" i="28"/>
  <c r="F13" i="28"/>
  <c r="AG12" i="28"/>
  <c r="Q12" i="28"/>
  <c r="AR11" i="28"/>
  <c r="X11" i="28"/>
  <c r="AR10" i="28"/>
  <c r="L10" i="28"/>
  <c r="W9" i="28"/>
  <c r="AH8" i="28"/>
  <c r="AS7" i="28"/>
  <c r="M7" i="28"/>
  <c r="X6" i="28"/>
  <c r="AI5" i="28"/>
  <c r="AT4" i="28"/>
  <c r="N4" i="28"/>
  <c r="W8" i="28"/>
  <c r="AA4" i="28"/>
  <c r="J21" i="28"/>
  <c r="AK20" i="28"/>
  <c r="U20" i="28"/>
  <c r="E20" i="28"/>
  <c r="AF19" i="28"/>
  <c r="P19" i="28"/>
  <c r="AQ18" i="28"/>
  <c r="AA18" i="28"/>
  <c r="K18" i="28"/>
  <c r="AL17" i="28"/>
  <c r="V17" i="28"/>
  <c r="F17" i="28"/>
  <c r="AG16" i="28"/>
  <c r="Q16" i="28"/>
  <c r="AR15" i="28"/>
  <c r="Y15" i="28"/>
  <c r="N14" i="28"/>
  <c r="AJ12" i="28"/>
  <c r="F11" i="28"/>
  <c r="G8" i="28"/>
  <c r="H5" i="28"/>
  <c r="V15" i="28"/>
  <c r="F15" i="28"/>
  <c r="AG14" i="28"/>
  <c r="Q14" i="28"/>
  <c r="AR13" i="28"/>
  <c r="AB13" i="28"/>
  <c r="L13" i="28"/>
  <c r="AM12" i="28"/>
  <c r="W12" i="28"/>
  <c r="G12" i="28"/>
  <c r="AF11" i="28"/>
  <c r="J11" i="28"/>
  <c r="X10" i="28"/>
  <c r="AI9" i="28"/>
  <c r="AT8" i="28"/>
  <c r="N8" i="28"/>
  <c r="Y7" i="28"/>
  <c r="AJ6" i="28"/>
  <c r="D6" i="28"/>
  <c r="O5" i="28"/>
  <c r="Z4" i="28"/>
  <c r="I15" i="28"/>
  <c r="AJ14" i="28"/>
  <c r="T14" i="28"/>
  <c r="D14" i="28"/>
  <c r="AE13" i="28"/>
  <c r="O13" i="28"/>
  <c r="AP12" i="28"/>
  <c r="Z12" i="28"/>
  <c r="J12" i="28"/>
  <c r="AJ11" i="28"/>
  <c r="N11" i="28"/>
  <c r="AC10" i="28"/>
  <c r="AN9" i="28"/>
  <c r="H9" i="28"/>
  <c r="S8" i="28"/>
  <c r="AD7" i="28"/>
  <c r="AO6" i="28"/>
  <c r="I6" i="28"/>
  <c r="T5" i="28"/>
  <c r="AE4" i="28"/>
  <c r="AB15" i="28"/>
  <c r="L15" i="28"/>
  <c r="AM14" i="28"/>
  <c r="W14" i="28"/>
  <c r="G14" i="28"/>
  <c r="AH13" i="28"/>
  <c r="R13" i="28"/>
  <c r="AS12" i="28"/>
  <c r="AC12" i="28"/>
  <c r="M12" i="28"/>
  <c r="AN11" i="28"/>
  <c r="R11" i="28"/>
  <c r="AJ10" i="28"/>
  <c r="D10" i="28"/>
  <c r="O9" i="28"/>
  <c r="Z8" i="28"/>
  <c r="AK7" i="28"/>
  <c r="E7" i="28"/>
  <c r="P6" i="28"/>
  <c r="AA5" i="28"/>
  <c r="AL4" i="28"/>
  <c r="F4" i="28"/>
  <c r="Q11" i="28"/>
  <c r="Z7" i="28"/>
  <c r="V21" i="28"/>
  <c r="F21" i="28"/>
  <c r="AG20" i="28"/>
  <c r="Q20" i="28"/>
  <c r="AR19" i="28"/>
  <c r="AB19" i="28"/>
  <c r="L19" i="28"/>
  <c r="AM18" i="28"/>
  <c r="W18" i="28"/>
  <c r="G18" i="28"/>
  <c r="AH17" i="28"/>
  <c r="R17" i="28"/>
  <c r="AS16" i="28"/>
  <c r="AC16" i="28"/>
  <c r="M16" i="28"/>
  <c r="AN15" i="28"/>
  <c r="Q15" i="28"/>
  <c r="AO13" i="28"/>
  <c r="T12" i="28"/>
  <c r="Q10" i="28"/>
  <c r="R7" i="28"/>
  <c r="S4" i="28"/>
  <c r="R15" i="28"/>
  <c r="AS14" i="28"/>
  <c r="AC14" i="28"/>
  <c r="M14" i="28"/>
  <c r="AN13" i="28"/>
  <c r="X13" i="28"/>
  <c r="H13" i="28"/>
  <c r="AI12" i="28"/>
  <c r="S12" i="28"/>
  <c r="AT11" i="28"/>
  <c r="Z11" i="28"/>
  <c r="E11" i="28"/>
  <c r="P10" i="28"/>
  <c r="AA9" i="28"/>
  <c r="AL8" i="28"/>
  <c r="F8" i="28"/>
  <c r="Q7" i="28"/>
  <c r="AB6" i="28"/>
  <c r="AM5" i="28"/>
  <c r="G5" i="28"/>
  <c r="R4" i="28"/>
  <c r="E15" i="28"/>
  <c r="AF14" i="28"/>
  <c r="P14" i="28"/>
  <c r="AQ13" i="28"/>
  <c r="AA13" i="28"/>
  <c r="K13" i="28"/>
  <c r="AL12" i="28"/>
  <c r="V12" i="28"/>
  <c r="F12" i="28"/>
  <c r="AD11" i="28"/>
  <c r="I11" i="28"/>
  <c r="U10" i="28"/>
  <c r="AF9" i="28"/>
  <c r="AQ8" i="28"/>
  <c r="K8" i="28"/>
  <c r="V7" i="28"/>
  <c r="AG6" i="28"/>
  <c r="AR5" i="28"/>
  <c r="L5" i="28"/>
  <c r="W4" i="28"/>
  <c r="X15" i="28"/>
  <c r="H15" i="28"/>
  <c r="AI14" i="28"/>
  <c r="S14" i="28"/>
  <c r="AT13" i="28"/>
  <c r="AD13" i="28"/>
  <c r="N13" i="28"/>
  <c r="AO12" i="28"/>
  <c r="Y12" i="28"/>
  <c r="I12" i="28"/>
  <c r="AH11" i="28"/>
  <c r="M11" i="28"/>
  <c r="AB10" i="28"/>
  <c r="AM9" i="28"/>
  <c r="G9" i="28"/>
  <c r="R8" i="28"/>
  <c r="AC7" i="28"/>
  <c r="AN6" i="28"/>
  <c r="H6" i="28"/>
  <c r="S5" i="28"/>
  <c r="AD4" i="28"/>
  <c r="AI4" i="28"/>
  <c r="J7" i="28"/>
  <c r="AR9" i="28"/>
  <c r="H12" i="28"/>
  <c r="Q13" i="28"/>
  <c r="AH14" i="28"/>
  <c r="AE15" i="28"/>
  <c r="AS15" i="28"/>
  <c r="P16" i="28"/>
  <c r="AE16" i="28"/>
  <c r="AR16" i="28"/>
  <c r="P17" i="28"/>
  <c r="AE17" i="28"/>
  <c r="AR17" i="28"/>
  <c r="P18" i="28"/>
  <c r="AD18" i="28"/>
  <c r="AR18" i="28"/>
  <c r="O19" i="28"/>
  <c r="AD19" i="28"/>
  <c r="AQ19" i="28"/>
  <c r="O20" i="28"/>
  <c r="AD20" i="28"/>
  <c r="AQ20" i="28"/>
  <c r="O21" i="28"/>
  <c r="AB21" i="28"/>
  <c r="AL21" i="28"/>
  <c r="F22" i="28"/>
  <c r="Q22" i="28"/>
  <c r="AA22" i="28"/>
  <c r="AL22" i="28"/>
  <c r="F23" i="28"/>
  <c r="P23" i="28"/>
  <c r="AA23" i="28"/>
  <c r="AL23" i="28"/>
  <c r="E24" i="28"/>
  <c r="P24" i="28"/>
  <c r="AA24" i="28"/>
  <c r="AK24" i="28"/>
  <c r="E25" i="28"/>
  <c r="P25" i="28"/>
  <c r="Z25" i="28"/>
  <c r="AK25" i="28"/>
  <c r="E26" i="28"/>
  <c r="M26" i="28"/>
  <c r="S26" i="28"/>
  <c r="Z26" i="28"/>
  <c r="AH26" i="28"/>
  <c r="AO26" i="28"/>
  <c r="D27" i="28"/>
  <c r="L27" i="28"/>
  <c r="S27" i="28"/>
  <c r="Z27" i="28"/>
  <c r="AH27" i="28"/>
  <c r="AN27" i="28"/>
  <c r="D28" i="28"/>
  <c r="L28" i="28"/>
  <c r="S28" i="28"/>
  <c r="Y28" i="28"/>
  <c r="AG28" i="28"/>
  <c r="AN28" i="28"/>
  <c r="D29" i="28"/>
  <c r="L29" i="28"/>
  <c r="R29" i="28"/>
  <c r="Y29" i="28"/>
  <c r="AG29" i="28"/>
  <c r="AN29" i="28"/>
  <c r="AT29" i="28"/>
  <c r="K30" i="28"/>
  <c r="R30" i="28"/>
  <c r="Y30" i="28"/>
  <c r="AG30" i="28"/>
  <c r="AM30" i="28"/>
  <c r="AT30" i="28"/>
  <c r="K31" i="28"/>
  <c r="R31" i="28"/>
  <c r="W31" i="28"/>
  <c r="AC31" i="28"/>
  <c r="AH31" i="28"/>
  <c r="AM31" i="28"/>
  <c r="AS31" i="28"/>
  <c r="G32" i="28"/>
  <c r="L32" i="28"/>
  <c r="R32" i="28"/>
  <c r="W32" i="28"/>
  <c r="AB32" i="28"/>
  <c r="P5" i="28"/>
  <c r="E6" i="28"/>
  <c r="AE8" i="28"/>
  <c r="L11" i="28"/>
  <c r="AF12" i="28"/>
  <c r="F14" i="28"/>
  <c r="O15" i="28"/>
  <c r="AL15" i="28"/>
  <c r="J16" i="28"/>
  <c r="W16" i="28"/>
  <c r="AL16" i="28"/>
  <c r="I17" i="28"/>
  <c r="W17" i="28"/>
  <c r="AK17" i="28"/>
  <c r="I18" i="28"/>
  <c r="V18" i="28"/>
  <c r="AK18" i="28"/>
  <c r="I19" i="28"/>
  <c r="V19" i="28"/>
  <c r="AK19" i="28"/>
  <c r="H20" i="28"/>
  <c r="V20" i="28"/>
  <c r="AJ20" i="28"/>
  <c r="H21" i="28"/>
  <c r="U21" i="28"/>
  <c r="AG21" i="28"/>
  <c r="AR21" i="28"/>
  <c r="K22" i="28"/>
  <c r="V22" i="28"/>
  <c r="AG22" i="28"/>
  <c r="AQ22" i="28"/>
  <c r="K23" i="28"/>
  <c r="V23" i="28"/>
  <c r="AF23" i="28"/>
  <c r="AQ23" i="28"/>
  <c r="K24" i="28"/>
  <c r="U24" i="28"/>
  <c r="AF24" i="28"/>
  <c r="AQ24" i="28"/>
  <c r="J25" i="28"/>
  <c r="U25" i="28"/>
  <c r="AF25" i="28"/>
  <c r="AP25" i="28"/>
  <c r="I26" i="28"/>
  <c r="O26" i="28"/>
  <c r="W26" i="28"/>
  <c r="AD26" i="28"/>
  <c r="AK26" i="28"/>
  <c r="AS26" i="28"/>
  <c r="H27" i="28"/>
  <c r="O27" i="28"/>
  <c r="W27" i="28"/>
  <c r="AD27" i="28"/>
  <c r="AJ27" i="28"/>
  <c r="AR27" i="28"/>
  <c r="H28" i="28"/>
  <c r="O28" i="28"/>
  <c r="W28" i="28"/>
  <c r="AC28" i="28"/>
  <c r="AJ28" i="28"/>
  <c r="AR28" i="28"/>
  <c r="H29" i="28"/>
  <c r="N29" i="28"/>
  <c r="V29" i="28"/>
  <c r="AC29" i="28"/>
  <c r="AJ29" i="28"/>
  <c r="AR29" i="28"/>
  <c r="G30" i="28"/>
  <c r="N30" i="28"/>
  <c r="V30" i="28"/>
  <c r="AC30" i="28"/>
  <c r="AI30" i="28"/>
  <c r="AQ30" i="28"/>
  <c r="G31" i="28"/>
  <c r="N31" i="28"/>
  <c r="U31" i="28"/>
  <c r="Z31" i="28"/>
  <c r="AE31" i="28"/>
  <c r="AK31" i="28"/>
  <c r="AP31" i="28"/>
  <c r="D32" i="28"/>
  <c r="J32" i="28"/>
  <c r="O32" i="28"/>
  <c r="T32" i="28"/>
  <c r="Z32" i="28"/>
  <c r="AE32" i="28"/>
  <c r="AP7" i="28"/>
  <c r="P12" i="28"/>
  <c r="G15" i="28"/>
  <c r="F16" i="28"/>
  <c r="AH16" i="28"/>
  <c r="T17" i="28"/>
  <c r="E18" i="28"/>
  <c r="AG18" i="28"/>
  <c r="S19" i="28"/>
  <c r="D20" i="28"/>
  <c r="AF20" i="28"/>
  <c r="S21" i="28"/>
  <c r="AO21" i="28"/>
  <c r="S22" i="28"/>
  <c r="AO22" i="28"/>
  <c r="S23" i="28"/>
  <c r="AN23" i="28"/>
  <c r="S24" i="28"/>
  <c r="AN24" i="28"/>
  <c r="R25" i="28"/>
  <c r="AN25" i="28"/>
  <c r="N26" i="28"/>
  <c r="AC26" i="28"/>
  <c r="AP26" i="28"/>
  <c r="N27" i="28"/>
  <c r="AB27" i="28"/>
  <c r="AP27" i="28"/>
  <c r="M28" i="28"/>
  <c r="AB28" i="28"/>
  <c r="AO28" i="28"/>
  <c r="M29" i="28"/>
  <c r="AB29" i="28"/>
  <c r="AO29" i="28"/>
  <c r="M30" i="28"/>
  <c r="AA30" i="28"/>
  <c r="AO30" i="28"/>
  <c r="L31" i="28"/>
  <c r="Y31" i="28"/>
  <c r="AI31" i="28"/>
  <c r="AT31" i="28"/>
  <c r="N32" i="28"/>
  <c r="X32" i="28"/>
  <c r="AH32" i="28"/>
  <c r="AM32" i="28"/>
  <c r="AR32" i="28"/>
  <c r="G33" i="28"/>
  <c r="L33" i="28"/>
  <c r="Q33" i="28"/>
  <c r="W33" i="28"/>
  <c r="AB33" i="28"/>
  <c r="AG33" i="28"/>
  <c r="AM33" i="28"/>
  <c r="AR33" i="28"/>
  <c r="F34" i="28"/>
  <c r="L34" i="28"/>
  <c r="Q34" i="28"/>
  <c r="V34" i="28"/>
  <c r="AB34" i="28"/>
  <c r="AG34" i="28"/>
  <c r="AL34" i="28"/>
  <c r="AR34" i="28"/>
  <c r="F35" i="28"/>
  <c r="K35" i="28"/>
  <c r="Q35" i="28"/>
  <c r="V35" i="28"/>
  <c r="AA35" i="28"/>
  <c r="AG35" i="28"/>
  <c r="AL35" i="28"/>
  <c r="AQ35" i="28"/>
  <c r="F36" i="28"/>
  <c r="K36" i="28"/>
  <c r="P36" i="28"/>
  <c r="V36" i="28"/>
  <c r="AA36" i="28"/>
  <c r="AF36" i="28"/>
  <c r="AL36" i="28"/>
  <c r="AQ36" i="28"/>
  <c r="E37" i="28"/>
  <c r="K37" i="28"/>
  <c r="P37" i="28"/>
  <c r="U37" i="28"/>
  <c r="AA37" i="28"/>
  <c r="AF37" i="28"/>
  <c r="AK37" i="28"/>
  <c r="AQ37" i="28"/>
  <c r="L9" i="28"/>
  <c r="E13" i="28"/>
  <c r="W15" i="28"/>
  <c r="L16" i="28"/>
  <c r="AP16" i="28"/>
  <c r="AA17" i="28"/>
  <c r="L18" i="28"/>
  <c r="AO18" i="28"/>
  <c r="Z19" i="28"/>
  <c r="K20" i="28"/>
  <c r="AN20" i="28"/>
  <c r="Y21" i="28"/>
  <c r="AT21" i="28"/>
  <c r="Y22" i="28"/>
  <c r="AT22" i="28"/>
  <c r="X23" i="28"/>
  <c r="AT23" i="28"/>
  <c r="X24" i="28"/>
  <c r="AS24" i="28"/>
  <c r="X25" i="28"/>
  <c r="AS25" i="28"/>
  <c r="R26" i="28"/>
  <c r="AE26" i="28"/>
  <c r="AT26" i="28"/>
  <c r="R27" i="28"/>
  <c r="AE27" i="28"/>
  <c r="AT27" i="28"/>
  <c r="Q28" i="28"/>
  <c r="AE28" i="28"/>
  <c r="AS28" i="28"/>
  <c r="Q29" i="28"/>
  <c r="AD29" i="28"/>
  <c r="AS29" i="28"/>
  <c r="Q30" i="28"/>
  <c r="AD30" i="28"/>
  <c r="AS30" i="28"/>
  <c r="P31" i="28"/>
  <c r="AA31" i="28"/>
  <c r="AL31" i="28"/>
  <c r="F32" i="28"/>
  <c r="P32" i="28"/>
  <c r="AA32" i="28"/>
  <c r="AI32" i="28"/>
  <c r="AN32" i="28"/>
  <c r="AT32" i="28"/>
  <c r="H33" i="28"/>
  <c r="M33" i="28"/>
  <c r="S33" i="28"/>
  <c r="X33" i="28"/>
  <c r="AC33" i="28"/>
  <c r="AI33" i="28"/>
  <c r="AN33" i="28"/>
  <c r="AS33" i="28"/>
  <c r="H34" i="28"/>
  <c r="M34" i="28"/>
  <c r="R34" i="28"/>
  <c r="X34" i="28"/>
  <c r="AC34" i="28"/>
  <c r="AH34" i="28"/>
  <c r="AN34" i="28"/>
  <c r="AS34" i="28"/>
  <c r="G35" i="28"/>
  <c r="M35" i="28"/>
  <c r="R35" i="28"/>
  <c r="W35" i="28"/>
  <c r="AC35" i="28"/>
  <c r="AH35" i="28"/>
  <c r="AM35" i="28"/>
  <c r="AS35" i="28"/>
  <c r="G36" i="28"/>
  <c r="L36" i="28"/>
  <c r="R36" i="28"/>
  <c r="W36" i="28"/>
  <c r="AB36" i="28"/>
  <c r="AH36" i="28"/>
  <c r="AM36" i="28"/>
  <c r="AR36" i="28"/>
  <c r="G37" i="28"/>
  <c r="L37" i="28"/>
  <c r="Q37" i="28"/>
  <c r="W37" i="28"/>
  <c r="AB37" i="28"/>
  <c r="AG37" i="28"/>
  <c r="AM37" i="28"/>
  <c r="AR37" i="28"/>
  <c r="F38" i="28"/>
  <c r="L38" i="28"/>
  <c r="Q38" i="28"/>
  <c r="V38" i="28"/>
  <c r="AB38" i="28"/>
  <c r="AG38" i="28"/>
  <c r="AL38" i="28"/>
  <c r="AR38" i="28"/>
  <c r="F39" i="28"/>
  <c r="K39" i="28"/>
  <c r="Q39" i="28"/>
  <c r="V39" i="28"/>
  <c r="AA39" i="28"/>
  <c r="AG39" i="28"/>
  <c r="AL39" i="28"/>
  <c r="AQ39" i="28"/>
  <c r="F40" i="28"/>
  <c r="K40" i="28"/>
  <c r="P40" i="28"/>
  <c r="V40" i="28"/>
  <c r="AA40" i="28"/>
  <c r="AF40" i="28"/>
  <c r="AL40" i="28"/>
  <c r="AQ40" i="28"/>
  <c r="E41" i="28"/>
  <c r="K41" i="28"/>
  <c r="P41" i="28"/>
  <c r="U41" i="28"/>
  <c r="AA41" i="28"/>
  <c r="AF41" i="28"/>
  <c r="AK41" i="28"/>
  <c r="AQ41" i="28"/>
  <c r="E42" i="28"/>
  <c r="J42" i="28"/>
  <c r="P42" i="28"/>
  <c r="U42" i="28"/>
  <c r="Z42" i="28"/>
  <c r="AF42" i="28"/>
  <c r="AK42" i="28"/>
  <c r="AP42" i="28"/>
  <c r="E43" i="28"/>
  <c r="J43" i="28"/>
  <c r="O43" i="28"/>
  <c r="U43" i="28"/>
  <c r="Z43" i="28"/>
  <c r="AE43" i="28"/>
  <c r="AK43" i="28"/>
  <c r="AP43" i="28"/>
  <c r="D44" i="28"/>
  <c r="J44" i="28"/>
  <c r="O44" i="28"/>
  <c r="T44" i="28"/>
  <c r="Z44" i="28"/>
  <c r="AE44" i="28"/>
  <c r="AJ44" i="28"/>
  <c r="AP44" i="28"/>
  <c r="D45" i="28"/>
  <c r="I45" i="28"/>
  <c r="O45" i="28"/>
  <c r="T45" i="28"/>
  <c r="Y45" i="28"/>
  <c r="AE45" i="28"/>
  <c r="AJ45" i="28"/>
  <c r="AO45" i="28"/>
  <c r="D46" i="28"/>
  <c r="I46" i="28"/>
  <c r="N46" i="28"/>
  <c r="T46" i="28"/>
  <c r="Y46" i="28"/>
  <c r="AD46" i="28"/>
  <c r="AJ46" i="28"/>
  <c r="AK6" i="28"/>
  <c r="R14" i="28"/>
  <c r="AA16" i="28"/>
  <c r="AO17" i="28"/>
  <c r="K19" i="28"/>
  <c r="Z20" i="28"/>
  <c r="AJ21" i="28"/>
  <c r="AI22" i="28"/>
  <c r="AI23" i="28"/>
  <c r="AI24" i="28"/>
  <c r="AH25" i="28"/>
  <c r="Y26" i="28"/>
  <c r="J27" i="28"/>
  <c r="AM27" i="28"/>
  <c r="X28" i="28"/>
  <c r="I29" i="28"/>
  <c r="AL29" i="28"/>
  <c r="W30" i="28"/>
  <c r="H31" i="28"/>
  <c r="AG31" i="28"/>
  <c r="K32" i="28"/>
  <c r="AF32" i="28"/>
  <c r="AQ32" i="28"/>
  <c r="K33" i="28"/>
  <c r="U33" i="28"/>
  <c r="AF33" i="28"/>
  <c r="AQ33" i="28"/>
  <c r="J34" i="28"/>
  <c r="U34" i="28"/>
  <c r="AF34" i="28"/>
  <c r="AP34" i="28"/>
  <c r="J35" i="28"/>
  <c r="U35" i="28"/>
  <c r="AE35" i="28"/>
  <c r="AP35" i="28"/>
  <c r="J36" i="28"/>
  <c r="T36" i="28"/>
  <c r="AE36" i="28"/>
  <c r="AP36" i="28"/>
  <c r="I37" i="28"/>
  <c r="T37" i="28"/>
  <c r="AE37" i="28"/>
  <c r="AO37" i="28"/>
  <c r="H38" i="28"/>
  <c r="N38" i="28"/>
  <c r="U38" i="28"/>
  <c r="AC38" i="28"/>
  <c r="AJ38" i="28"/>
  <c r="AP38" i="28"/>
  <c r="G39" i="28"/>
  <c r="N39" i="28"/>
  <c r="U39" i="28"/>
  <c r="AC39" i="28"/>
  <c r="AI39" i="28"/>
  <c r="AP39" i="28"/>
  <c r="G40" i="28"/>
  <c r="N40" i="28"/>
  <c r="T40" i="28"/>
  <c r="AB40" i="28"/>
  <c r="AI40" i="28"/>
  <c r="AP40" i="28"/>
  <c r="G41" i="28"/>
  <c r="M41" i="28"/>
  <c r="T41" i="28"/>
  <c r="AB41" i="28"/>
  <c r="AI41" i="28"/>
  <c r="AO41" i="28"/>
  <c r="F42" i="28"/>
  <c r="M42" i="28"/>
  <c r="T42" i="28"/>
  <c r="AB42" i="28"/>
  <c r="AH42" i="28"/>
  <c r="AO42" i="28"/>
  <c r="F43" i="28"/>
  <c r="M43" i="28"/>
  <c r="S43" i="28"/>
  <c r="AA43" i="28"/>
  <c r="AH43" i="28"/>
  <c r="AO43" i="28"/>
  <c r="F44" i="28"/>
  <c r="L44" i="28"/>
  <c r="S44" i="28"/>
  <c r="AA44" i="28"/>
  <c r="AH44" i="28"/>
  <c r="AN44" i="28"/>
  <c r="E45" i="28"/>
  <c r="L45" i="28"/>
  <c r="S45" i="28"/>
  <c r="AA45" i="28"/>
  <c r="AG45" i="28"/>
  <c r="AN45" i="28"/>
  <c r="E46" i="28"/>
  <c r="L46" i="28"/>
  <c r="R46" i="28"/>
  <c r="Z46" i="28"/>
  <c r="AG46" i="28"/>
  <c r="AN46" i="28"/>
  <c r="AS46" i="28"/>
  <c r="T16" i="28"/>
  <c r="AD23" i="28"/>
  <c r="U26" i="28"/>
  <c r="AI27" i="28"/>
  <c r="F29" i="28"/>
  <c r="S30" i="28"/>
  <c r="AD31" i="28"/>
  <c r="AD32" i="28"/>
  <c r="I33" i="28"/>
  <c r="AE33" i="28"/>
  <c r="I34" i="28"/>
  <c r="AD34" i="28"/>
  <c r="I35" i="28"/>
  <c r="AD35" i="28"/>
  <c r="H36" i="28"/>
  <c r="AD36" i="28"/>
  <c r="H37" i="28"/>
  <c r="AC37" i="28"/>
  <c r="E38" i="28"/>
  <c r="Z38" i="28"/>
  <c r="AO38" i="28"/>
  <c r="M39" i="28"/>
  <c r="Z39" i="28"/>
  <c r="AO39" i="28"/>
  <c r="L40" i="28"/>
  <c r="Z40" i="28"/>
  <c r="AN40" i="28"/>
  <c r="S41" i="28"/>
  <c r="AG41" i="28"/>
  <c r="D42" i="28"/>
  <c r="R42" i="28"/>
  <c r="AG42" i="28"/>
  <c r="AT42" i="28"/>
  <c r="R43" i="28"/>
  <c r="AG43" i="28"/>
  <c r="AT43" i="28"/>
  <c r="R44" i="28"/>
  <c r="AF44" i="28"/>
  <c r="AT44" i="28"/>
  <c r="X45" i="28"/>
  <c r="AM45" i="28"/>
  <c r="J46" i="28"/>
  <c r="X46" i="28"/>
  <c r="AL46" i="28"/>
  <c r="AG10" i="28"/>
  <c r="AH15" i="28"/>
  <c r="E17" i="28"/>
  <c r="T18" i="28"/>
  <c r="AG19" i="28"/>
  <c r="D21" i="28"/>
  <c r="I22" i="28"/>
  <c r="H23" i="28"/>
  <c r="H24" i="28"/>
  <c r="H25" i="28"/>
  <c r="G26" i="28"/>
  <c r="AI26" i="28"/>
  <c r="T27" i="28"/>
  <c r="G28" i="28"/>
  <c r="AI28" i="28"/>
  <c r="T29" i="28"/>
  <c r="F30" i="28"/>
  <c r="AH30" i="28"/>
  <c r="S31" i="28"/>
  <c r="AO31" i="28"/>
  <c r="S32" i="28"/>
  <c r="AJ32" i="28"/>
  <c r="D33" i="28"/>
  <c r="O33" i="28"/>
  <c r="Y33" i="28"/>
  <c r="AJ33" i="28"/>
  <c r="D34" i="28"/>
  <c r="N34" i="28"/>
  <c r="Y34" i="28"/>
  <c r="AJ34" i="28"/>
  <c r="AT34" i="28"/>
  <c r="N35" i="28"/>
  <c r="Y35" i="28"/>
  <c r="AI35" i="28"/>
  <c r="AT35" i="28"/>
  <c r="N36" i="28"/>
  <c r="X36" i="28"/>
  <c r="AI36" i="28"/>
  <c r="AT36" i="28"/>
  <c r="M37" i="28"/>
  <c r="X37" i="28"/>
  <c r="AI37" i="28"/>
  <c r="AS37" i="28"/>
  <c r="I38" i="28"/>
  <c r="P38" i="28"/>
  <c r="X38" i="28"/>
  <c r="AD38" i="28"/>
  <c r="AK38" i="28"/>
  <c r="AS38" i="28"/>
  <c r="I39" i="28"/>
  <c r="O39" i="28"/>
  <c r="W39" i="28"/>
  <c r="AD39" i="28"/>
  <c r="AK39" i="28"/>
  <c r="AS39" i="28"/>
  <c r="H40" i="28"/>
  <c r="O40" i="28"/>
  <c r="W40" i="28"/>
  <c r="AD40" i="28"/>
  <c r="AJ40" i="28"/>
  <c r="AR40" i="28"/>
  <c r="H41" i="28"/>
  <c r="O41" i="28"/>
  <c r="W41" i="28"/>
  <c r="AC41" i="28"/>
  <c r="AJ41" i="28"/>
  <c r="AR41" i="28"/>
  <c r="H42" i="28"/>
  <c r="N42" i="28"/>
  <c r="V42" i="28"/>
  <c r="AC42" i="28"/>
  <c r="AJ42" i="28"/>
  <c r="AR42" i="28"/>
  <c r="G43" i="28"/>
  <c r="N43" i="28"/>
  <c r="V43" i="28"/>
  <c r="AC43" i="28"/>
  <c r="AI43" i="28"/>
  <c r="AQ43" i="28"/>
  <c r="G44" i="28"/>
  <c r="N44" i="28"/>
  <c r="V44" i="28"/>
  <c r="AB44" i="28"/>
  <c r="AI44" i="28"/>
  <c r="AQ44" i="28"/>
  <c r="G45" i="28"/>
  <c r="M45" i="28"/>
  <c r="U45" i="28"/>
  <c r="AB45" i="28"/>
  <c r="AI45" i="28"/>
  <c r="AQ45" i="28"/>
  <c r="F46" i="28"/>
  <c r="M46" i="28"/>
  <c r="U46" i="28"/>
  <c r="AB46" i="28"/>
  <c r="AH46" i="28"/>
  <c r="AO46" i="28"/>
  <c r="AT46" i="28"/>
  <c r="AG13" i="28"/>
  <c r="E19" i="28"/>
  <c r="S20" i="28"/>
  <c r="AD21" i="28"/>
  <c r="AD22" i="28"/>
  <c r="AC24" i="28"/>
  <c r="AC25" i="28"/>
  <c r="G27" i="28"/>
  <c r="T28" i="28"/>
  <c r="AH29" i="28"/>
  <c r="F31" i="28"/>
  <c r="H32" i="28"/>
  <c r="AP32" i="28"/>
  <c r="T33" i="28"/>
  <c r="AO33" i="28"/>
  <c r="T34" i="28"/>
  <c r="AO34" i="28"/>
  <c r="S35" i="28"/>
  <c r="AO35" i="28"/>
  <c r="S36" i="28"/>
  <c r="AN36" i="28"/>
  <c r="S37" i="28"/>
  <c r="AN37" i="28"/>
  <c r="M38" i="28"/>
  <c r="T38" i="28"/>
  <c r="AH38" i="28"/>
  <c r="E39" i="28"/>
  <c r="S39" i="28"/>
  <c r="AH39" i="28"/>
  <c r="D40" i="28"/>
  <c r="S40" i="28"/>
  <c r="AH40" i="28"/>
  <c r="D41" i="28"/>
  <c r="L41" i="28"/>
  <c r="Y41" i="28"/>
  <c r="AN41" i="28"/>
  <c r="L42" i="28"/>
  <c r="Y42" i="28"/>
  <c r="AN42" i="28"/>
  <c r="K43" i="28"/>
  <c r="Y43" i="28"/>
  <c r="AM43" i="28"/>
  <c r="K44" i="28"/>
  <c r="X44" i="28"/>
  <c r="AM44" i="28"/>
  <c r="K45" i="28"/>
  <c r="Q45" i="28"/>
  <c r="AF45" i="28"/>
  <c r="AS45" i="28"/>
  <c r="Q46" i="28"/>
  <c r="AF46" i="28"/>
  <c r="AR46" i="28"/>
  <c r="AG11" i="28"/>
  <c r="AP15" i="28"/>
  <c r="L17" i="28"/>
  <c r="Z18" i="28"/>
  <c r="AO19" i="28"/>
  <c r="K21" i="28"/>
  <c r="N22" i="28"/>
  <c r="N23" i="28"/>
  <c r="M24" i="28"/>
  <c r="M25" i="28"/>
  <c r="J26" i="28"/>
  <c r="AM26" i="28"/>
  <c r="X27" i="28"/>
  <c r="I28" i="28"/>
  <c r="AM28" i="28"/>
  <c r="X29" i="28"/>
  <c r="I30" i="28"/>
  <c r="AL30" i="28"/>
  <c r="V31" i="28"/>
  <c r="AQ31" i="28"/>
  <c r="V32" i="28"/>
  <c r="AL32" i="28"/>
  <c r="E33" i="28"/>
  <c r="P33" i="28"/>
  <c r="AA33" i="28"/>
  <c r="AK33" i="28"/>
  <c r="E34" i="28"/>
  <c r="P34" i="28"/>
  <c r="Z34" i="28"/>
  <c r="AK34" i="28"/>
  <c r="E35" i="28"/>
  <c r="O35" i="28"/>
  <c r="Z35" i="28"/>
  <c r="AK35" i="28"/>
  <c r="D36" i="28"/>
  <c r="O36" i="28"/>
  <c r="Z36" i="28"/>
  <c r="AJ36" i="28"/>
  <c r="D37" i="28"/>
  <c r="O37" i="28"/>
  <c r="Y37" i="28"/>
  <c r="AJ37" i="28"/>
  <c r="D38" i="28"/>
  <c r="J38" i="28"/>
  <c r="R38" i="28"/>
  <c r="Y38" i="28"/>
  <c r="AF38" i="28"/>
  <c r="AN38" i="28"/>
  <c r="AT38" i="28"/>
  <c r="J39" i="28"/>
  <c r="R39" i="28"/>
  <c r="Y39" i="28"/>
  <c r="AE39" i="28"/>
  <c r="AM39" i="28"/>
  <c r="AT39" i="28"/>
  <c r="J40" i="28"/>
  <c r="R40" i="28"/>
  <c r="X40" i="28"/>
  <c r="AE40" i="28"/>
  <c r="AM40" i="28"/>
  <c r="AT40" i="28"/>
  <c r="I41" i="28"/>
  <c r="Q41" i="28"/>
  <c r="X41" i="28"/>
  <c r="AE41" i="28"/>
  <c r="AM41" i="28"/>
  <c r="AS41" i="28"/>
  <c r="I42" i="28"/>
  <c r="Q42" i="28"/>
  <c r="X42" i="28"/>
  <c r="AD42" i="28"/>
  <c r="AL42" i="28"/>
  <c r="AS42" i="28"/>
  <c r="I43" i="28"/>
  <c r="Q43" i="28"/>
  <c r="W43" i="28"/>
  <c r="AD43" i="28"/>
  <c r="AL43" i="28"/>
  <c r="AS43" i="28"/>
  <c r="H44" i="28"/>
  <c r="P44" i="28"/>
  <c r="W44" i="28"/>
  <c r="AD44" i="28"/>
  <c r="AL44" i="28"/>
  <c r="AR44" i="28"/>
  <c r="H45" i="28"/>
  <c r="P45" i="28"/>
  <c r="W45" i="28"/>
  <c r="AC45" i="28"/>
  <c r="AK45" i="28"/>
  <c r="AR45" i="28"/>
  <c r="H46" i="28"/>
  <c r="P46" i="28"/>
  <c r="V46" i="28"/>
  <c r="AC46" i="28"/>
  <c r="AK46" i="28"/>
  <c r="AP46" i="28"/>
  <c r="AG17" i="28"/>
  <c r="H43" i="23" l="1"/>
  <c r="B40" i="29" s="1"/>
  <c r="H44" i="23"/>
  <c r="B41" i="29" s="1"/>
  <c r="H40" i="23"/>
  <c r="B37" i="29" s="1"/>
  <c r="H36" i="23"/>
  <c r="B33" i="29" s="1"/>
  <c r="H32" i="23"/>
  <c r="B29" i="29" s="1"/>
  <c r="H28" i="23"/>
  <c r="B25" i="29" s="1"/>
  <c r="H24" i="23"/>
  <c r="B21" i="29" s="1"/>
  <c r="H20" i="23"/>
  <c r="B17" i="29" s="1"/>
  <c r="H16" i="23"/>
  <c r="B13" i="29" s="1"/>
  <c r="H12" i="23"/>
  <c r="B9" i="29" s="1"/>
  <c r="H8" i="23"/>
  <c r="B5" i="29" s="1"/>
  <c r="H45" i="23"/>
  <c r="B42" i="29" s="1"/>
  <c r="H41" i="23"/>
  <c r="B38" i="29" s="1"/>
  <c r="H37" i="23"/>
  <c r="B34" i="29" s="1"/>
  <c r="H33" i="23"/>
  <c r="B30" i="29" s="1"/>
  <c r="H29" i="23"/>
  <c r="B26" i="29" s="1"/>
  <c r="H25" i="23"/>
  <c r="B22" i="29" s="1"/>
  <c r="H21" i="23"/>
  <c r="B18" i="29" s="1"/>
  <c r="H17" i="23"/>
  <c r="B14" i="29" s="1"/>
  <c r="H13" i="23"/>
  <c r="B10" i="29" s="1"/>
  <c r="H9" i="23"/>
  <c r="B6" i="29" s="1"/>
  <c r="H46" i="23"/>
  <c r="B43" i="29" s="1"/>
  <c r="H42" i="23"/>
  <c r="B39" i="29" s="1"/>
  <c r="H38" i="23"/>
  <c r="B35" i="29" s="1"/>
  <c r="H34" i="23"/>
  <c r="B31" i="29" s="1"/>
  <c r="H30" i="23"/>
  <c r="B27" i="29" s="1"/>
  <c r="H26" i="23"/>
  <c r="B23" i="29" s="1"/>
  <c r="H22" i="23"/>
  <c r="B19" i="29" s="1"/>
  <c r="H18" i="23"/>
  <c r="B15" i="29" s="1"/>
  <c r="H14" i="23"/>
  <c r="B11" i="29" s="1"/>
  <c r="H10" i="23"/>
  <c r="B7" i="29" s="1"/>
  <c r="H6" i="23"/>
  <c r="B3" i="29" s="1"/>
  <c r="H47" i="23"/>
  <c r="B44" i="29" s="1"/>
  <c r="H35" i="23"/>
  <c r="B32" i="29" s="1"/>
  <c r="H11" i="23"/>
  <c r="B8" i="29" s="1"/>
  <c r="H31" i="23"/>
  <c r="B28" i="29" s="1"/>
  <c r="H27" i="23"/>
  <c r="B24" i="29" s="1"/>
  <c r="H23" i="23"/>
  <c r="B20" i="29" s="1"/>
  <c r="H15" i="23"/>
  <c r="B12" i="29" s="1"/>
  <c r="H7" i="23"/>
  <c r="B4" i="29" s="1"/>
  <c r="H39" i="23"/>
  <c r="B36" i="29" s="1"/>
  <c r="H19" i="23"/>
  <c r="B16" i="29" s="1"/>
  <c r="I34" i="23" l="1"/>
  <c r="C31" i="29" s="1"/>
  <c r="I40" i="23"/>
  <c r="C37" i="29" s="1"/>
  <c r="I47" i="23"/>
  <c r="C44" i="29" s="1"/>
  <c r="I46" i="23"/>
  <c r="C43" i="29" s="1"/>
  <c r="I33" i="23"/>
  <c r="C30" i="29" s="1"/>
  <c r="I12" i="23"/>
  <c r="C9" i="29" s="1"/>
  <c r="I18" i="23"/>
  <c r="C15" i="29" s="1"/>
  <c r="I19" i="23"/>
  <c r="C16" i="29" s="1"/>
  <c r="I24" i="23"/>
  <c r="C21" i="29" s="1"/>
  <c r="I26" i="23"/>
  <c r="C23" i="29" s="1"/>
  <c r="I31" i="23"/>
  <c r="C28" i="29" s="1"/>
  <c r="I20" i="23"/>
  <c r="C17" i="29" s="1"/>
  <c r="I43" i="23"/>
  <c r="C40" i="29" s="1"/>
  <c r="I25" i="23"/>
  <c r="C22" i="29" s="1"/>
  <c r="I17" i="23"/>
  <c r="C14" i="29" s="1"/>
  <c r="I6" i="23"/>
  <c r="C3" i="29" s="1"/>
  <c r="I32" i="23"/>
  <c r="C29" i="29" s="1"/>
  <c r="I38" i="23"/>
  <c r="C35" i="29" s="1"/>
  <c r="I39" i="23"/>
  <c r="C36" i="29" s="1"/>
  <c r="I44" i="23"/>
  <c r="C41" i="29" s="1"/>
  <c r="I8" i="23"/>
  <c r="C5" i="29" s="1"/>
  <c r="I14" i="23"/>
  <c r="C11" i="29" s="1"/>
  <c r="I36" i="23"/>
  <c r="C33" i="29" s="1"/>
  <c r="I21" i="23"/>
  <c r="C18" i="29" s="1"/>
  <c r="I41" i="23"/>
  <c r="C38" i="29" s="1"/>
  <c r="I45" i="23"/>
  <c r="C42" i="29" s="1"/>
  <c r="I35" i="23"/>
  <c r="C32" i="29" s="1"/>
  <c r="I42" i="23"/>
  <c r="C39" i="29" s="1"/>
  <c r="I7" i="23"/>
  <c r="C4" i="29" s="1"/>
  <c r="I27" i="23"/>
  <c r="C24" i="29" s="1"/>
  <c r="I37" i="23"/>
  <c r="C34" i="29" s="1"/>
  <c r="I13" i="23"/>
  <c r="C10" i="29" s="1"/>
  <c r="I10" i="23"/>
  <c r="C7" i="29" s="1"/>
  <c r="I15" i="23"/>
  <c r="C12" i="29" s="1"/>
  <c r="I16" i="23"/>
  <c r="C13" i="29" s="1"/>
  <c r="I22" i="23"/>
  <c r="C19" i="29" s="1"/>
  <c r="I23" i="23"/>
  <c r="C20" i="29" s="1"/>
  <c r="I28" i="23"/>
  <c r="C25" i="29" s="1"/>
  <c r="I30" i="23"/>
  <c r="C27" i="29" s="1"/>
  <c r="I11" i="23"/>
  <c r="C8" i="29" s="1"/>
  <c r="I9" i="23"/>
  <c r="C6" i="29" s="1"/>
  <c r="I29" i="23"/>
  <c r="C26" i="29" s="1"/>
  <c r="I5" i="23" l="1"/>
  <c r="C2" i="29" s="1"/>
  <c r="K5" i="23"/>
  <c r="E2" i="29" s="1"/>
  <c r="J12" i="23"/>
  <c r="D9" i="29" s="1"/>
  <c r="K19" i="23"/>
  <c r="E16" i="29" s="1"/>
  <c r="F16" i="29" s="1"/>
  <c r="K7" i="23"/>
  <c r="E4" i="29" s="1"/>
  <c r="F4" i="29" s="1"/>
  <c r="J19" i="23"/>
  <c r="D16" i="29" s="1"/>
  <c r="J25" i="23"/>
  <c r="D22" i="29" s="1"/>
  <c r="J31" i="23"/>
  <c r="D28" i="29" s="1"/>
  <c r="K46" i="23"/>
  <c r="E43" i="29" s="1"/>
  <c r="F43" i="29" s="1"/>
  <c r="K21" i="23"/>
  <c r="E18" i="29" s="1"/>
  <c r="F18" i="29" s="1"/>
  <c r="K35" i="23"/>
  <c r="E32" i="29" s="1"/>
  <c r="F32" i="29" s="1"/>
  <c r="J35" i="23"/>
  <c r="D32" i="29" s="1"/>
  <c r="K23" i="23"/>
  <c r="E20" i="29" s="1"/>
  <c r="F20" i="29" s="1"/>
  <c r="J10" i="23"/>
  <c r="D7" i="29" s="1"/>
  <c r="K30" i="23"/>
  <c r="E27" i="29" s="1"/>
  <c r="F27" i="29" s="1"/>
  <c r="J6" i="23"/>
  <c r="D3" i="29" s="1"/>
  <c r="K25" i="23"/>
  <c r="E22" i="29" s="1"/>
  <c r="F22" i="29" s="1"/>
  <c r="J26" i="23"/>
  <c r="D23" i="29" s="1"/>
  <c r="K6" i="23"/>
  <c r="E3" i="29" s="1"/>
  <c r="F3" i="29" s="1"/>
  <c r="J8" i="23"/>
  <c r="D5" i="29" s="1"/>
  <c r="K8" i="23"/>
  <c r="E5" i="29" s="1"/>
  <c r="F5" i="29" s="1"/>
  <c r="J43" i="23"/>
  <c r="D40" i="29" s="1"/>
  <c r="K17" i="23"/>
  <c r="E14" i="29" s="1"/>
  <c r="F14" i="29" s="1"/>
  <c r="J24" i="23"/>
  <c r="D21" i="29" s="1"/>
  <c r="K40" i="23"/>
  <c r="E37" i="29" s="1"/>
  <c r="F37" i="29" s="1"/>
  <c r="J40" i="23"/>
  <c r="D37" i="29" s="1"/>
  <c r="K41" i="23"/>
  <c r="E38" i="29" s="1"/>
  <c r="F38" i="29" s="1"/>
  <c r="K43" i="23"/>
  <c r="E40" i="29" s="1"/>
  <c r="F40" i="29" s="1"/>
  <c r="J18" i="23"/>
  <c r="D15" i="29" s="1"/>
  <c r="K42" i="23"/>
  <c r="E39" i="29" s="1"/>
  <c r="F39" i="29" s="1"/>
  <c r="J41" i="23"/>
  <c r="D38" i="29" s="1"/>
  <c r="J33" i="23"/>
  <c r="D30" i="29" s="1"/>
  <c r="J27" i="23"/>
  <c r="D24" i="29" s="1"/>
  <c r="J34" i="23"/>
  <c r="D31" i="29" s="1"/>
  <c r="K27" i="23"/>
  <c r="E24" i="29" s="1"/>
  <c r="F24" i="29" s="1"/>
  <c r="K36" i="23"/>
  <c r="E33" i="29" s="1"/>
  <c r="F33" i="29" s="1"/>
  <c r="J16" i="23"/>
  <c r="D13" i="29" s="1"/>
  <c r="K24" i="23"/>
  <c r="E21" i="29" s="1"/>
  <c r="F21" i="29" s="1"/>
  <c r="J47" i="23"/>
  <c r="D44" i="29" s="1"/>
  <c r="K13" i="23"/>
  <c r="E10" i="29" s="1"/>
  <c r="F10" i="29" s="1"/>
  <c r="J36" i="23"/>
  <c r="D33" i="29" s="1"/>
  <c r="J7" i="23"/>
  <c r="D4" i="29" s="1"/>
  <c r="K34" i="23"/>
  <c r="E31" i="29" s="1"/>
  <c r="F31" i="29" s="1"/>
  <c r="J28" i="23"/>
  <c r="D25" i="29" s="1"/>
  <c r="K39" i="23"/>
  <c r="E36" i="29" s="1"/>
  <c r="F36" i="29" s="1"/>
  <c r="J39" i="23"/>
  <c r="D36" i="29" s="1"/>
  <c r="K31" i="23"/>
  <c r="E28" i="29" s="1"/>
  <c r="F28" i="29" s="1"/>
  <c r="J42" i="23"/>
  <c r="D39" i="29" s="1"/>
  <c r="K37" i="23"/>
  <c r="E34" i="29" s="1"/>
  <c r="F34" i="29" s="1"/>
  <c r="K38" i="23"/>
  <c r="E35" i="29" s="1"/>
  <c r="F35" i="29" s="1"/>
  <c r="J9" i="23"/>
  <c r="D6" i="29" s="1"/>
  <c r="J11" i="23"/>
  <c r="D8" i="29" s="1"/>
  <c r="J14" i="23"/>
  <c r="D11" i="29" s="1"/>
  <c r="K11" i="23"/>
  <c r="E8" i="29" s="1"/>
  <c r="F8" i="29" s="1"/>
  <c r="J37" i="23"/>
  <c r="D34" i="29" s="1"/>
  <c r="J45" i="23"/>
  <c r="D42" i="29" s="1"/>
  <c r="K28" i="23"/>
  <c r="E25" i="29" s="1"/>
  <c r="F25" i="29" s="1"/>
  <c r="K9" i="23"/>
  <c r="E6" i="29" s="1"/>
  <c r="F6" i="29" s="1"/>
  <c r="K22" i="23"/>
  <c r="E19" i="29" s="1"/>
  <c r="F19" i="29" s="1"/>
  <c r="J23" i="23"/>
  <c r="D20" i="29" s="1"/>
  <c r="J22" i="23"/>
  <c r="D19" i="29" s="1"/>
  <c r="K12" i="23"/>
  <c r="E9" i="29" s="1"/>
  <c r="F9" i="29" s="1"/>
  <c r="K10" i="23"/>
  <c r="E7" i="29" s="1"/>
  <c r="F7" i="29" s="1"/>
  <c r="J13" i="23"/>
  <c r="D10" i="29" s="1"/>
  <c r="J46" i="23"/>
  <c r="D43" i="29" s="1"/>
  <c r="K29" i="23"/>
  <c r="E26" i="29" s="1"/>
  <c r="F26" i="29" s="1"/>
  <c r="K16" i="23"/>
  <c r="E13" i="29" s="1"/>
  <c r="F13" i="29" s="1"/>
  <c r="K18" i="23"/>
  <c r="E15" i="29" s="1"/>
  <c r="F15" i="29" s="1"/>
  <c r="J32" i="23"/>
  <c r="D29" i="29" s="1"/>
  <c r="J17" i="23"/>
  <c r="D14" i="29" s="1"/>
  <c r="K20" i="23"/>
  <c r="E17" i="29" s="1"/>
  <c r="F17" i="29" s="1"/>
  <c r="K47" i="23"/>
  <c r="E44" i="29" s="1"/>
  <c r="F44" i="29" s="1"/>
  <c r="G44" i="29" s="1"/>
  <c r="K32" i="23"/>
  <c r="E29" i="29" s="1"/>
  <c r="F29" i="29" s="1"/>
  <c r="G29" i="29" s="1"/>
  <c r="J20" i="23"/>
  <c r="D17" i="29" s="1"/>
  <c r="J29" i="23"/>
  <c r="D26" i="29" s="1"/>
  <c r="J30" i="23"/>
  <c r="D27" i="29" s="1"/>
  <c r="K15" i="23"/>
  <c r="E12" i="29" s="1"/>
  <c r="F12" i="29" s="1"/>
  <c r="K33" i="23"/>
  <c r="E30" i="29" s="1"/>
  <c r="F30" i="29" s="1"/>
  <c r="J21" i="23"/>
  <c r="D18" i="29" s="1"/>
  <c r="K45" i="23"/>
  <c r="E42" i="29" s="1"/>
  <c r="F42" i="29" s="1"/>
  <c r="K14" i="23"/>
  <c r="E11" i="29" s="1"/>
  <c r="F11" i="29" s="1"/>
  <c r="G11" i="29" s="1"/>
  <c r="J5" i="23"/>
  <c r="D2" i="29" s="1"/>
  <c r="J38" i="23"/>
  <c r="D35" i="29" s="1"/>
  <c r="J15" i="23"/>
  <c r="D12" i="29" s="1"/>
  <c r="J44" i="23"/>
  <c r="D41" i="29" s="1"/>
  <c r="K44" i="23"/>
  <c r="E41" i="29" s="1"/>
  <c r="F41" i="29" s="1"/>
  <c r="K26" i="23"/>
  <c r="E23" i="29" s="1"/>
  <c r="F23" i="29" s="1"/>
  <c r="G38" i="29" l="1"/>
  <c r="G33" i="29"/>
  <c r="G13" i="29"/>
  <c r="G15" i="29"/>
  <c r="G41" i="29"/>
  <c r="G28" i="29"/>
  <c r="G12" i="29"/>
  <c r="G30" i="29"/>
  <c r="G26" i="29"/>
  <c r="G9" i="29"/>
  <c r="G6" i="29"/>
  <c r="G8" i="29"/>
  <c r="G35" i="29"/>
  <c r="G21" i="29"/>
  <c r="G39" i="29"/>
  <c r="G18" i="29"/>
  <c r="G34" i="29"/>
  <c r="G22" i="29"/>
  <c r="G43" i="29"/>
  <c r="G42" i="29"/>
  <c r="G25" i="29"/>
  <c r="G36" i="29"/>
  <c r="G5" i="29"/>
  <c r="G20" i="29"/>
  <c r="G4" i="29"/>
  <c r="G40" i="29"/>
  <c r="G16" i="29"/>
  <c r="G32" i="29"/>
  <c r="G10" i="29"/>
  <c r="G23" i="29"/>
  <c r="G17" i="29"/>
  <c r="G7" i="29"/>
  <c r="G19" i="29"/>
  <c r="G31" i="29"/>
  <c r="G24" i="29"/>
  <c r="G14" i="29"/>
  <c r="G3" i="29"/>
  <c r="G27" i="29"/>
  <c r="F2" i="29"/>
  <c r="G37" i="29"/>
  <c r="G2" i="29" l="1"/>
  <c r="F45" i="29"/>
</calcChain>
</file>

<file path=xl/sharedStrings.xml><?xml version="1.0" encoding="utf-8"?>
<sst xmlns="http://schemas.openxmlformats.org/spreadsheetml/2006/main" count="1295" uniqueCount="382">
  <si>
    <t>(単位 : 100万円)</t>
  </si>
  <si>
    <t>01</t>
  </si>
  <si>
    <t>06</t>
  </si>
  <si>
    <t>11</t>
  </si>
  <si>
    <t>15</t>
  </si>
  <si>
    <t>16</t>
  </si>
  <si>
    <t>20</t>
  </si>
  <si>
    <t>21</t>
  </si>
  <si>
    <t>22</t>
  </si>
  <si>
    <t>25</t>
  </si>
  <si>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</si>
  <si>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</si>
  <si>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</si>
  <si>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</si>
  <si>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</si>
  <si>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</si>
  <si>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</si>
  <si>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</si>
  <si>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</si>
  <si>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</si>
  <si>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</si>
  <si>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</si>
  <si>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</si>
  <si>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</si>
  <si>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</si>
  <si>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</si>
  <si>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</si>
  <si>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</si>
  <si>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</si>
  <si>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</si>
  <si>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</si>
  <si>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</si>
  <si>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</si>
  <si>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</si>
  <si>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</si>
  <si>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</si>
  <si>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</si>
  <si>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</si>
  <si>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</si>
  <si>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</si>
  <si>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</si>
  <si>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</si>
  <si>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</si>
  <si>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</si>
  <si>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</si>
  <si>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</si>
  <si>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</si>
  <si>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</si>
  <si>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</si>
  <si>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83</t>
  </si>
  <si>
    <t>84</t>
  </si>
  <si>
    <t>85</t>
  </si>
  <si>
    <t>87</t>
  </si>
  <si>
    <t>88</t>
  </si>
  <si>
    <t>97</t>
  </si>
  <si>
    <t>鉱業</t>
  </si>
  <si>
    <t>飲食料品</t>
  </si>
  <si>
    <t>繊維製品</t>
  </si>
  <si>
    <t>パルプ・紙・木製品</t>
  </si>
  <si>
    <t>化学製品</t>
  </si>
  <si>
    <t>石油・石炭製品</t>
  </si>
  <si>
    <t>鉄鋼</t>
  </si>
  <si>
    <t>非鉄金属</t>
  </si>
  <si>
    <t>金属製品</t>
  </si>
  <si>
    <t>はん用機械</t>
  </si>
  <si>
    <t>生産用機械</t>
  </si>
  <si>
    <t>業務用機械</t>
  </si>
  <si>
    <t>電子部品</t>
  </si>
  <si>
    <t>電気機械</t>
  </si>
  <si>
    <t>情報・通信機器</t>
  </si>
  <si>
    <t>その他の製造工業製品</t>
  </si>
  <si>
    <t>建設</t>
  </si>
  <si>
    <t>電力・ガス・熱供給</t>
  </si>
  <si>
    <t>水道</t>
  </si>
  <si>
    <t>廃棄物処理</t>
  </si>
  <si>
    <t>商業</t>
  </si>
  <si>
    <t>金融・保険</t>
  </si>
  <si>
    <t>不動産</t>
  </si>
  <si>
    <t>運輸・郵便</t>
  </si>
  <si>
    <t>情報通信</t>
  </si>
  <si>
    <t>公務</t>
  </si>
  <si>
    <t>教育・研究</t>
  </si>
  <si>
    <t>医療・福祉</t>
  </si>
  <si>
    <t>その他の非営利団体サービス</t>
  </si>
  <si>
    <t>対事業所サービス</t>
  </si>
  <si>
    <t>対個人サービス</t>
  </si>
  <si>
    <t>事務用品</t>
  </si>
  <si>
    <t>分類不明</t>
  </si>
  <si>
    <t>内生部門計</t>
  </si>
  <si>
    <t>民間消費支出</t>
  </si>
  <si>
    <t>在庫純増</t>
  </si>
  <si>
    <t>輸出</t>
  </si>
  <si>
    <t>最終需要計</t>
  </si>
  <si>
    <t>需要合計</t>
  </si>
  <si>
    <t>（控除）輸入</t>
  </si>
  <si>
    <t>94</t>
  </si>
  <si>
    <t>91</t>
  </si>
  <si>
    <t>家計外消費支出（行）</t>
  </si>
  <si>
    <t>雇用者所得</t>
  </si>
  <si>
    <t>92</t>
  </si>
  <si>
    <t>営業余剰</t>
  </si>
  <si>
    <t>93</t>
  </si>
  <si>
    <t>資本減耗引当</t>
  </si>
  <si>
    <t>95</t>
  </si>
  <si>
    <t>（控除）経常補助金</t>
  </si>
  <si>
    <t>96</t>
  </si>
  <si>
    <t>粗付加価値部門計</t>
  </si>
  <si>
    <t>θm</t>
  </si>
  <si>
    <t>02</t>
  </si>
  <si>
    <t>03</t>
  </si>
  <si>
    <t>23</t>
  </si>
  <si>
    <t>24</t>
  </si>
  <si>
    <t>36</t>
  </si>
  <si>
    <t>37</t>
  </si>
  <si>
    <t>89</t>
  </si>
  <si>
    <t>90</t>
  </si>
  <si>
    <t>農業</t>
  </si>
  <si>
    <t>林業</t>
  </si>
  <si>
    <t>漁業</t>
  </si>
  <si>
    <t>プラスチック製品</t>
    <rPh sb="6" eb="8">
      <t>セイヒン</t>
    </rPh>
    <phoneticPr fontId="1"/>
  </si>
  <si>
    <t>ゴム製品</t>
    <rPh sb="2" eb="4">
      <t>セイヒン</t>
    </rPh>
    <phoneticPr fontId="1"/>
  </si>
  <si>
    <t>陶磁器</t>
    <rPh sb="0" eb="3">
      <t>トウジキ</t>
    </rPh>
    <phoneticPr fontId="1"/>
  </si>
  <si>
    <t>その他の窯業・土石製品</t>
    <rPh sb="2" eb="3">
      <t>タ</t>
    </rPh>
    <phoneticPr fontId="1"/>
  </si>
  <si>
    <t>自動車</t>
    <rPh sb="0" eb="3">
      <t>ジドウシャ</t>
    </rPh>
    <phoneticPr fontId="1"/>
  </si>
  <si>
    <t>航空機</t>
    <rPh sb="0" eb="3">
      <t>コウクウキ</t>
    </rPh>
    <phoneticPr fontId="1"/>
  </si>
  <si>
    <t>その他の輸送機械</t>
    <rPh sb="2" eb="3">
      <t>タ</t>
    </rPh>
    <rPh sb="4" eb="6">
      <t>ユソウ</t>
    </rPh>
    <rPh sb="6" eb="8">
      <t>キカイ</t>
    </rPh>
    <phoneticPr fontId="1"/>
  </si>
  <si>
    <t>県内需要合計</t>
  </si>
  <si>
    <t>県内生産額</t>
  </si>
  <si>
    <t>飲食料品</t>
    <rPh sb="0" eb="1">
      <t>イン</t>
    </rPh>
    <phoneticPr fontId="2"/>
  </si>
  <si>
    <t>プラスチック製品</t>
    <rPh sb="6" eb="8">
      <t>セイヒン</t>
    </rPh>
    <phoneticPr fontId="2"/>
  </si>
  <si>
    <t>ゴム製品</t>
    <rPh sb="2" eb="4">
      <t>セイヒン</t>
    </rPh>
    <phoneticPr fontId="2"/>
  </si>
  <si>
    <t>陶磁器</t>
  </si>
  <si>
    <t>その他の窯業・土石製品</t>
  </si>
  <si>
    <t>はん用機械</t>
    <rPh sb="2" eb="3">
      <t>ヨウ</t>
    </rPh>
    <phoneticPr fontId="2"/>
  </si>
  <si>
    <t>生産用機械</t>
    <rPh sb="0" eb="2">
      <t>セイサン</t>
    </rPh>
    <rPh sb="2" eb="3">
      <t>ヨウ</t>
    </rPh>
    <phoneticPr fontId="2"/>
  </si>
  <si>
    <t>業務用機械</t>
    <rPh sb="0" eb="2">
      <t>ギョウム</t>
    </rPh>
    <rPh sb="2" eb="3">
      <t>ヨウ</t>
    </rPh>
    <phoneticPr fontId="2"/>
  </si>
  <si>
    <t>電子部品</t>
    <rPh sb="0" eb="2">
      <t>デンシ</t>
    </rPh>
    <rPh sb="2" eb="4">
      <t>ブヒン</t>
    </rPh>
    <phoneticPr fontId="4"/>
  </si>
  <si>
    <t>情報通信機器</t>
    <rPh sb="0" eb="2">
      <t>ジョウホウ</t>
    </rPh>
    <rPh sb="2" eb="4">
      <t>ツウシン</t>
    </rPh>
    <rPh sb="4" eb="6">
      <t>キキ</t>
    </rPh>
    <phoneticPr fontId="4"/>
  </si>
  <si>
    <t>自動車</t>
  </si>
  <si>
    <t>航空機</t>
  </si>
  <si>
    <t>その他の輸送機械</t>
  </si>
  <si>
    <t>運輸・郵便</t>
    <rPh sb="3" eb="5">
      <t>ユウビン</t>
    </rPh>
    <phoneticPr fontId="2"/>
  </si>
  <si>
    <t>情報通信</t>
    <rPh sb="0" eb="2">
      <t>ジョウホウ</t>
    </rPh>
    <rPh sb="2" eb="4">
      <t>ツウシン</t>
    </rPh>
    <phoneticPr fontId="4"/>
  </si>
  <si>
    <t>医療・福祉</t>
    <rPh sb="3" eb="5">
      <t>フクシ</t>
    </rPh>
    <phoneticPr fontId="2"/>
  </si>
  <si>
    <t>他に分類されない会員制団体</t>
  </si>
  <si>
    <t>間接税（関税・輸入品商品税を除く。）</t>
    <rPh sb="7" eb="9">
      <t>ユニュウ</t>
    </rPh>
    <rPh sb="9" eb="10">
      <t>ヒン</t>
    </rPh>
    <rPh sb="10" eb="12">
      <t>ショウヒン</t>
    </rPh>
    <rPh sb="12" eb="13">
      <t>ゼイ</t>
    </rPh>
    <phoneticPr fontId="5"/>
  </si>
  <si>
    <t>林業</t>
    <rPh sb="0" eb="2">
      <t>リンギョウ</t>
    </rPh>
    <phoneticPr fontId="6"/>
  </si>
  <si>
    <t>漁業</t>
    <rPh sb="0" eb="2">
      <t>ギョギョウ</t>
    </rPh>
    <phoneticPr fontId="6"/>
  </si>
  <si>
    <t>パルプ・紙・
木製品</t>
  </si>
  <si>
    <t>プラスチック
製品</t>
  </si>
  <si>
    <t>ゴム製品</t>
  </si>
  <si>
    <t>その他の窯業・
土石製品</t>
  </si>
  <si>
    <t>情報通信機器</t>
  </si>
  <si>
    <t>自動車</t>
    <rPh sb="0" eb="3">
      <t>ジドウシャ</t>
    </rPh>
    <phoneticPr fontId="6"/>
  </si>
  <si>
    <t>その他の
輸送機械</t>
  </si>
  <si>
    <t>その他の製造
工業製品</t>
  </si>
  <si>
    <t>電力・ガス・
熱供給</t>
  </si>
  <si>
    <t>他に分類
されない
会員制団体</t>
  </si>
  <si>
    <t>対事業所
サービス</t>
  </si>
  <si>
    <t>対個人
サービス</t>
  </si>
  <si>
    <t>事務用品</t>
    <rPh sb="0" eb="2">
      <t>ジム</t>
    </rPh>
    <rPh sb="2" eb="4">
      <t>ヨウヒン</t>
    </rPh>
    <phoneticPr fontId="1"/>
  </si>
  <si>
    <t>分類不明</t>
    <rPh sb="0" eb="2">
      <t>ブンルイ</t>
    </rPh>
    <rPh sb="2" eb="4">
      <t>フメイ</t>
    </rPh>
    <phoneticPr fontId="1"/>
  </si>
  <si>
    <t>家計外消費
支出（列）</t>
  </si>
  <si>
    <t>一般政府
消費支出</t>
  </si>
  <si>
    <t>県内総固定
資本形成
（公的）</t>
  </si>
  <si>
    <t>県内総固定
資本形成
（民間）</t>
  </si>
  <si>
    <t>県内最終
需要計</t>
  </si>
  <si>
    <t>移出</t>
    <rPh sb="0" eb="2">
      <t>イシュツ</t>
    </rPh>
    <phoneticPr fontId="6"/>
  </si>
  <si>
    <t>移輸出計</t>
    <rPh sb="0" eb="1">
      <t>イ</t>
    </rPh>
    <rPh sb="1" eb="3">
      <t>ユシュツ</t>
    </rPh>
    <rPh sb="3" eb="4">
      <t>ケイ</t>
    </rPh>
    <phoneticPr fontId="6"/>
  </si>
  <si>
    <t>（控除）移入</t>
  </si>
  <si>
    <t>（控除）
移輸入計</t>
  </si>
  <si>
    <t>最終需要
部門計</t>
    <rPh sb="5" eb="7">
      <t>ブモン</t>
    </rPh>
    <phoneticPr fontId="6"/>
  </si>
  <si>
    <t>農業</t>
    <phoneticPr fontId="1"/>
  </si>
  <si>
    <t>Ｉ　単位行列</t>
    <rPh sb="2" eb="4">
      <t>タンイ</t>
    </rPh>
    <rPh sb="4" eb="6">
      <t>ギョウレツ</t>
    </rPh>
    <phoneticPr fontId="1"/>
  </si>
  <si>
    <t>Ａ　投入係数</t>
    <rPh sb="2" eb="4">
      <t>トウニュウ</t>
    </rPh>
    <rPh sb="4" eb="6">
      <t>ケイスウ</t>
    </rPh>
    <phoneticPr fontId="1"/>
  </si>
  <si>
    <t>Ｉ　－　Ａ</t>
    <phoneticPr fontId="1"/>
  </si>
  <si>
    <r>
      <t>（Ｉ　－　Ａ）</t>
    </r>
    <r>
      <rPr>
        <b/>
        <vertAlign val="superscript"/>
        <sz val="14"/>
        <rFont val="ＭＳ Ｐゴシック"/>
        <family val="3"/>
        <charset val="128"/>
        <scheme val="minor"/>
      </rPr>
      <t>-1</t>
    </r>
    <phoneticPr fontId="1"/>
  </si>
  <si>
    <t>｜（控除）
移輸入計｜</t>
    <phoneticPr fontId="1"/>
  </si>
  <si>
    <t>S</t>
  </si>
  <si>
    <t>θ</t>
  </si>
  <si>
    <t>θe</t>
  </si>
  <si>
    <t>height</t>
  </si>
  <si>
    <t>check</t>
  </si>
  <si>
    <t>B</t>
  </si>
  <si>
    <t>C</t>
  </si>
  <si>
    <t>D</t>
  </si>
  <si>
    <t>E</t>
  </si>
  <si>
    <t>F</t>
  </si>
  <si>
    <t>G</t>
  </si>
  <si>
    <t>H</t>
  </si>
  <si>
    <t>I</t>
  </si>
  <si>
    <t>J</t>
  </si>
  <si>
    <t>K</t>
  </si>
  <si>
    <t>L</t>
  </si>
  <si>
    <t>M</t>
  </si>
  <si>
    <t>N</t>
  </si>
  <si>
    <t>O</t>
  </si>
  <si>
    <t>P</t>
  </si>
  <si>
    <t>Q</t>
  </si>
  <si>
    <t>R</t>
  </si>
  <si>
    <t>T</t>
  </si>
  <si>
    <t>電子部品</t>
    <rPh sb="0" eb="2">
      <t>デンシ</t>
    </rPh>
    <rPh sb="2" eb="4">
      <t>ブヒン</t>
    </rPh>
    <phoneticPr fontId="3"/>
  </si>
  <si>
    <t>U</t>
  </si>
  <si>
    <t>V</t>
  </si>
  <si>
    <t>情報通信機器</t>
    <rPh sb="0" eb="2">
      <t>ジョウホウ</t>
    </rPh>
    <rPh sb="2" eb="4">
      <t>ツウシン</t>
    </rPh>
    <rPh sb="4" eb="6">
      <t>キキ</t>
    </rPh>
    <phoneticPr fontId="3"/>
  </si>
  <si>
    <t>W</t>
  </si>
  <si>
    <t>X</t>
  </si>
  <si>
    <t>Y</t>
  </si>
  <si>
    <t>Z</t>
  </si>
  <si>
    <t>AA</t>
  </si>
  <si>
    <t>AB</t>
  </si>
  <si>
    <t>AC</t>
  </si>
  <si>
    <t>AD</t>
  </si>
  <si>
    <t>AE</t>
  </si>
  <si>
    <t>AF</t>
  </si>
  <si>
    <t>AG</t>
  </si>
  <si>
    <t>AH</t>
  </si>
  <si>
    <t>AI</t>
  </si>
  <si>
    <t>情報通信</t>
    <rPh sb="0" eb="2">
      <t>ジョウホウ</t>
    </rPh>
    <rPh sb="2" eb="4">
      <t>ツウシン</t>
    </rPh>
    <phoneticPr fontId="3"/>
  </si>
  <si>
    <t>AJ</t>
  </si>
  <si>
    <t>AK</t>
  </si>
  <si>
    <t>AL</t>
  </si>
  <si>
    <t>AM</t>
  </si>
  <si>
    <t>AN</t>
  </si>
  <si>
    <t>AO</t>
  </si>
  <si>
    <t>AP</t>
  </si>
  <si>
    <t>AQ</t>
  </si>
  <si>
    <t>AR</t>
  </si>
  <si>
    <t>項目名</t>
    <rPh sb="0" eb="2">
      <t>コウモク</t>
    </rPh>
    <rPh sb="2" eb="3">
      <t>メイ</t>
    </rPh>
    <phoneticPr fontId="1"/>
  </si>
  <si>
    <t>Sub SKYLINE()</t>
  </si>
  <si>
    <t>'スカイライン43作成</t>
  </si>
  <si>
    <t>n = Worksheets("skydat").Cells(1, 1)</t>
  </si>
  <si>
    <t>'行幅と枠線の消去</t>
  </si>
  <si>
    <t>Sheets("Skyline").Select</t>
  </si>
  <si>
    <t>ActiveWindow.DisplayGridlines = False</t>
  </si>
  <si>
    <t>Cells.Select</t>
  </si>
  <si>
    <t>Selection.Delete Shift:=xlUp</t>
  </si>
  <si>
    <t>Rows("3:420").Select</t>
  </si>
  <si>
    <t>Selection.RowHeight = 15</t>
  </si>
  <si>
    <t>Selection.RowHeight = 1.5</t>
  </si>
  <si>
    <t>nn = Worksheets("skydat").Cells(45, 6)</t>
  </si>
  <si>
    <t>For j = 1 To n</t>
  </si>
  <si>
    <t xml:space="preserve">    If j = 1 Then</t>
  </si>
  <si>
    <t xml:space="preserve">        Set myCell = Cells(402 - Round((400 / nn), 0), 2)</t>
  </si>
  <si>
    <t xml:space="preserve">        Set myRng = myCell</t>
  </si>
  <si>
    <t xml:space="preserve">        For x = 2 To Round(nn, 0) - 1</t>
  </si>
  <si>
    <t xml:space="preserve">            Set myCell = Cells(402 - Round((400 / nn) * x, 0), 2)</t>
  </si>
  <si>
    <t xml:space="preserve">            Set myRng = Union(myRng, myCell)</t>
  </si>
  <si>
    <t xml:space="preserve">        Next</t>
  </si>
  <si>
    <t xml:space="preserve">        myRng.Select</t>
  </si>
  <si>
    <t xml:space="preserve">    Else</t>
  </si>
  <si>
    <t xml:space="preserve">        Cells(402 - Round((400 / nn), 0), j + 1).Select</t>
  </si>
  <si>
    <t xml:space="preserve">    End If</t>
  </si>
  <si>
    <t xml:space="preserve">  </t>
  </si>
  <si>
    <t xml:space="preserve">    With Selection.Borders(xlEdgeBottom)</t>
  </si>
  <si>
    <t xml:space="preserve">        .LineStyle = xlContinuous</t>
  </si>
  <si>
    <t xml:space="preserve">        .Weight = xlThin</t>
  </si>
  <si>
    <t xml:space="preserve">    End With</t>
  </si>
  <si>
    <t xml:space="preserve">    Cells(402, j + 1).Select</t>
  </si>
  <si>
    <t>Next j</t>
  </si>
  <si>
    <t>'列幅の設定</t>
  </si>
  <si>
    <t xml:space="preserve">    S(j) = Worksheets("skydat").Cells(j + 1, 2)</t>
  </si>
  <si>
    <t xml:space="preserve">    Columns(j + 1).Select</t>
  </si>
  <si>
    <t xml:space="preserve">    Selection.ColumnWidth = S(j) * 250#</t>
  </si>
  <si>
    <t xml:space="preserve">    With Cells(403, j + 1)</t>
  </si>
  <si>
    <t xml:space="preserve">        myTp = .Top</t>
  </si>
  <si>
    <t xml:space="preserve">        myLt = .Left</t>
  </si>
  <si>
    <t xml:space="preserve">        myWd = .Width</t>
  </si>
  <si>
    <t xml:space="preserve">    ActiveSheet.Shapes.AddTextbox(msoTextOrientationVerticalFarEast, myLt, myTp, 12, 200).Select</t>
  </si>
  <si>
    <t xml:space="preserve">    With Selection</t>
  </si>
  <si>
    <t xml:space="preserve">        .VerticalAlignment = xlCenter</t>
  </si>
  <si>
    <t xml:space="preserve">        .Characters.Text = Worksheets("skydat").Cells(j + 1, 9)</t>
  </si>
  <si>
    <t xml:space="preserve">        .Font.Size = 8</t>
  </si>
  <si>
    <t xml:space="preserve">        .ShapeRange.Fill.Visible = msoFalse</t>
  </si>
  <si>
    <t xml:space="preserve">        .ShapeRange.Line.Visible = msoFalse</t>
  </si>
  <si>
    <t>'左側縦線</t>
  </si>
  <si>
    <t>For j = 3 To 402</t>
  </si>
  <si>
    <t xml:space="preserve">  Cells(j, 1).Select</t>
  </si>
  <si>
    <t xml:space="preserve">  With Selection.Borders(xlEdgeRight)</t>
  </si>
  <si>
    <t xml:space="preserve">  .LineStyle = xlContinuous</t>
  </si>
  <si>
    <t xml:space="preserve">  .Weight = xlThin</t>
  </si>
  <si>
    <t xml:space="preserve">  End With</t>
  </si>
  <si>
    <t>'天井線と給線の設定</t>
  </si>
  <si>
    <t xml:space="preserve">  E(j) = 100 * Worksheets("skydat").Cells(j + 1, 4)</t>
  </si>
  <si>
    <t xml:space="preserve">  E(j) = 402 - Round((400 / nn), 0) - Round((E(j) * 4 / nn), 0)</t>
  </si>
  <si>
    <t xml:space="preserve">  Cells(E(j), j + 1).Select</t>
  </si>
  <si>
    <t xml:space="preserve">  With Selection.Borders(xlEdgeTop)</t>
  </si>
  <si>
    <t xml:space="preserve">  M(j) = 100 * Worksheets("skydat").Cells(j + 1, 5)</t>
  </si>
  <si>
    <t xml:space="preserve">  M(j) = E(j) + Round(M(j) * 4 / nn, 0)</t>
  </si>
  <si>
    <t xml:space="preserve">  Cells(M(j), j + 1).Select</t>
  </si>
  <si>
    <t xml:space="preserve">  With Selection.Borders(xlEdgeBottom)</t>
  </si>
  <si>
    <t xml:space="preserve">  '縦線の設定</t>
  </si>
  <si>
    <t xml:space="preserve">  For i = E(j) To 402</t>
  </si>
  <si>
    <t xml:space="preserve">    Cells(i, j + 1).Select</t>
  </si>
  <si>
    <t xml:space="preserve">    With Selection.Borders(xlEdgeLeft)</t>
  </si>
  <si>
    <t xml:space="preserve">    .LineStyle = xlContinuous</t>
  </si>
  <si>
    <t xml:space="preserve">    .Weight = xlThin</t>
  </si>
  <si>
    <t xml:space="preserve">    With Selection.Borders(xlEdgeRight)</t>
  </si>
  <si>
    <t xml:space="preserve">  Next i</t>
  </si>
  <si>
    <t xml:space="preserve">  '輸入部分に網掛け</t>
  </si>
  <si>
    <t xml:space="preserve">  For i = E(j) To M(j)</t>
  </si>
  <si>
    <t xml:space="preserve">    With Selection.Interior</t>
  </si>
  <si>
    <t xml:space="preserve">    .ColorIndex = 15  '塗りつぶしの色</t>
  </si>
  <si>
    <t xml:space="preserve">    .Pattern = xlUp</t>
  </si>
  <si>
    <t xml:space="preserve">    .PatternColorIndex = 25 '斜線の色</t>
  </si>
  <si>
    <t xml:space="preserve">    'Range("A392:A412").Font.Size = 14</t>
  </si>
  <si>
    <t xml:space="preserve">    'Range(Cells(392 - Round((400 / nn), 0), 1), Cells(412 - Round((400 / nn), 0), 1)).Font.Size = 14</t>
  </si>
  <si>
    <t xml:space="preserve">    'Range("A392:A412").Font.Name = "Times New Roman"</t>
  </si>
  <si>
    <t xml:space="preserve">    'Range(Cells(392 - Round((400 / nn), 0), 1), Cells(412 - Round((400 / nn), 0), 1)).Font.Name = "Times New Roman"</t>
  </si>
  <si>
    <t xml:space="preserve">    Range("A392:A412").Select</t>
  </si>
  <si>
    <t xml:space="preserve">    ActiveCell.FormulaR1C1 = "0"</t>
  </si>
  <si>
    <t xml:space="preserve">        .HorizontalAlignment = xlRight</t>
  </si>
  <si>
    <t xml:space="preserve">    '    .WrapText = False</t>
  </si>
  <si>
    <t xml:space="preserve">    '    .Orientation = 0</t>
  </si>
  <si>
    <t xml:space="preserve">        .AddIndent = True</t>
  </si>
  <si>
    <t xml:space="preserve">        .IndentLevel = 0</t>
  </si>
  <si>
    <t xml:space="preserve">    '    .ShrinkToFit = False</t>
  </si>
  <si>
    <t xml:space="preserve">    '    .ReadingOrder = xlContext</t>
  </si>
  <si>
    <t xml:space="preserve">        .MergeCells = True</t>
  </si>
  <si>
    <t xml:space="preserve">    For y = 1 To Round(nn, 0) - 1 Step 1</t>
  </si>
  <si>
    <t xml:space="preserve">        Range(Cells(392 - Round((400 / nn) * y, 0), 1), Cells(412 - Round((400 / nn) * y, 0), 1)).Select</t>
  </si>
  <si>
    <t xml:space="preserve">        ActiveCell.Value = CStr(y * 100)</t>
  </si>
  <si>
    <t xml:space="preserve">        With Selection</t>
  </si>
  <si>
    <t xml:space="preserve">            .HorizontalAlignment = xlRight</t>
  </si>
  <si>
    <t xml:space="preserve">            .VerticalAlignment = xlCenter</t>
  </si>
  <si>
    <t xml:space="preserve">        '   .WrapText = False</t>
  </si>
  <si>
    <t xml:space="preserve">        '   .Orientation = 0</t>
  </si>
  <si>
    <t xml:space="preserve">            .AddIndent = True</t>
  </si>
  <si>
    <t xml:space="preserve">            .IndentLevel = 0</t>
  </si>
  <si>
    <t xml:space="preserve">        '   .ShrinkToFit = False</t>
  </si>
  <si>
    <t xml:space="preserve">        '   .ReadingOrder = xlContext</t>
  </si>
  <si>
    <t xml:space="preserve">            .MergeCells = True</t>
  </si>
  <si>
    <t xml:space="preserve">        End With</t>
  </si>
  <si>
    <t xml:space="preserve">    Next</t>
  </si>
  <si>
    <t>End Sub</t>
  </si>
  <si>
    <t>配列の設定 部門数より多い数を</t>
    <rPh sb="6" eb="8">
      <t>ブモン</t>
    </rPh>
    <rPh sb="8" eb="9">
      <t>スウ</t>
    </rPh>
    <rPh sb="11" eb="12">
      <t>オオ</t>
    </rPh>
    <rPh sb="13" eb="14">
      <t>カズ</t>
    </rPh>
    <phoneticPr fontId="1"/>
  </si>
  <si>
    <t>Dim S(50), D(50), E(50), M(50)</t>
    <phoneticPr fontId="1"/>
  </si>
  <si>
    <t>取引基本表
統合大分類（43部門）</t>
    <rPh sb="0" eb="2">
      <t>トリヒキ</t>
    </rPh>
    <rPh sb="2" eb="4">
      <t>キホン</t>
    </rPh>
    <rPh sb="4" eb="5">
      <t>ヒョウ</t>
    </rPh>
    <phoneticPr fontId="1"/>
  </si>
  <si>
    <t>シート名</t>
    <rPh sb="3" eb="4">
      <t>メイ</t>
    </rPh>
    <phoneticPr fontId="1"/>
  </si>
  <si>
    <t>公務</t>
    <phoneticPr fontId="1"/>
  </si>
  <si>
    <t>大分類(43部門)
取引基本表統　合大分類（４３）部門</t>
    <rPh sb="10" eb="12">
      <t>トリヒキ</t>
    </rPh>
    <rPh sb="12" eb="14">
      <t>キホン</t>
    </rPh>
    <rPh sb="14" eb="15">
      <t>ヒョウ</t>
    </rPh>
    <rPh sb="15" eb="16">
      <t>トウ</t>
    </rPh>
    <rPh sb="17" eb="18">
      <t>ゴウ</t>
    </rPh>
    <rPh sb="18" eb="21">
      <t>ダイブンルイ</t>
    </rPh>
    <rPh sb="25" eb="27">
      <t>ブモン</t>
    </rPh>
    <phoneticPr fontId="1"/>
  </si>
  <si>
    <t>I
統合大分類（４３）部門　単位行列表</t>
    <rPh sb="14" eb="16">
      <t>タンイ</t>
    </rPh>
    <rPh sb="16" eb="18">
      <t>ギョウレツ</t>
    </rPh>
    <rPh sb="18" eb="19">
      <t>ヒョウ</t>
    </rPh>
    <phoneticPr fontId="1"/>
  </si>
  <si>
    <t>A
統合大分類（４３）部門　投入係数表</t>
    <rPh sb="14" eb="16">
      <t>トウニュウ</t>
    </rPh>
    <rPh sb="16" eb="18">
      <t>ケイスウ</t>
    </rPh>
    <rPh sb="18" eb="19">
      <t>ヒョウ</t>
    </rPh>
    <phoneticPr fontId="1"/>
  </si>
  <si>
    <t>I -A
統合大分類（４３）部門　単位行列表－投入係数表</t>
    <rPh sb="21" eb="22">
      <t>ヒョウ</t>
    </rPh>
    <rPh sb="23" eb="25">
      <t>トウニュウ</t>
    </rPh>
    <rPh sb="25" eb="27">
      <t>ケイスウ</t>
    </rPh>
    <rPh sb="27" eb="28">
      <t>ヒョウ</t>
    </rPh>
    <phoneticPr fontId="1"/>
  </si>
  <si>
    <t>(I -A)Inv
統合大分類（４３）部門　（単位行列－投入係数）逆行列表</t>
    <rPh sb="33" eb="36">
      <t>ギャクギョウレツ</t>
    </rPh>
    <rPh sb="36" eb="37">
      <t>ヒョウ</t>
    </rPh>
    <phoneticPr fontId="1"/>
  </si>
  <si>
    <t>θ
スカイラインチャート用計算表</t>
    <rPh sb="12" eb="13">
      <t>ヨウ</t>
    </rPh>
    <rPh sb="13" eb="15">
      <t>ケイサン</t>
    </rPh>
    <rPh sb="15" eb="16">
      <t>ヒョウ</t>
    </rPh>
    <phoneticPr fontId="1"/>
  </si>
  <si>
    <t>skydat
スカイラインチャート用データ</t>
    <phoneticPr fontId="1"/>
  </si>
  <si>
    <t>スカイラインチャートとは</t>
    <phoneticPr fontId="1"/>
  </si>
  <si>
    <t>　スカイラインチャートは、県内の最終需要を満たすために、県内でどの程度の生産を行い、どの程度移輸入に依存し、どの程度県内から移輸出されているかについてわかるようにしたもので、県内最終需要、移輸出、移輸入が、各産業に対して与える直接・間接の波及効果（生産誘発額）を測定してグラフ化したものです。</t>
    <rPh sb="44" eb="46">
      <t>テイド</t>
    </rPh>
    <rPh sb="56" eb="58">
      <t>テイド</t>
    </rPh>
    <phoneticPr fontId="1"/>
  </si>
  <si>
    <t>スカイラインチャートの見方</t>
    <phoneticPr fontId="1"/>
  </si>
  <si>
    <t>　グラフの横幅は、県内生産額の産業別シェアを示し、横幅が広くなるほど生産額が高くなります。</t>
    <phoneticPr fontId="1"/>
  </si>
  <si>
    <t>　横幅で、鉄鋼と非鉄金属を比べますと、鉄鋼の方が生産額が大きいので、非鉄金属より広くなっています。
　高さでは、鉄鋼は移輸出超のため白い部分が100％を超え、非鉄金属は移輸入超のため、白い部分が100％以下になっています。</t>
    <rPh sb="1" eb="2">
      <t>ヨコ</t>
    </rPh>
    <rPh sb="2" eb="3">
      <t>ハバ</t>
    </rPh>
    <rPh sb="5" eb="7">
      <t>テッコウ</t>
    </rPh>
    <rPh sb="13" eb="14">
      <t>クラ</t>
    </rPh>
    <rPh sb="51" eb="52">
      <t>タカ</t>
    </rPh>
    <rPh sb="92" eb="93">
      <t>シロ</t>
    </rPh>
    <rPh sb="94" eb="96">
      <t>ブブン</t>
    </rPh>
    <phoneticPr fontId="1"/>
  </si>
  <si>
    <t>構成比</t>
    <rPh sb="0" eb="3">
      <t>コウセイヒ</t>
    </rPh>
    <phoneticPr fontId="1"/>
  </si>
  <si>
    <t>概要
このファイルの各シートの説明</t>
    <rPh sb="0" eb="2">
      <t>ガイヨウ</t>
    </rPh>
    <rPh sb="10" eb="11">
      <t>カク</t>
    </rPh>
    <rPh sb="15" eb="17">
      <t>セツメイ</t>
    </rPh>
    <phoneticPr fontId="1"/>
  </si>
  <si>
    <t>ｽｶｲﾗｲﾝﾁｬｰﾄ
スカイラインチャート描画結果</t>
    <rPh sb="21" eb="23">
      <t>ビョウガ</t>
    </rPh>
    <rPh sb="23" eb="25">
      <t>ケッカ</t>
    </rPh>
    <phoneticPr fontId="1"/>
  </si>
  <si>
    <t>　スカイラインチャートにおける数値は生産誘発額を元に計算しているため産業連関表の用語とは意味が異なります。
　例えば、100％より上にある部分は、「当該部門からの直接の移輸出分」と「他部門の移輸出品の生産に必要な当該部門の生産波及」が含まれ、産業連関表の「移輸出」とは意味が異なります。</t>
    <rPh sb="44" eb="46">
      <t>イミ</t>
    </rPh>
    <phoneticPr fontId="1"/>
  </si>
  <si>
    <t>　グラフの全体の高さは、県内需要を100％とした、相対的な総需要（県内需要＋移輸出）の大きさを示し、全体の高さが高いほど、移輸出の割合（及びその生産誘発額）が大きいことを示します。
　100％のラインは県内最終需要によって誘発された生産額を示します。
　網掛け部分は、総需要のうち移輸入でまかなわれる部分を示します。
　白い部分は、県内総需要から移輸入を引いた県内生産額の産業別シェアとなります。
　100％ラインと白い部分の差は、県内需要を県内生産でまかなえるか否か、移輸出差移輸入差を示します。</t>
    <phoneticPr fontId="1"/>
  </si>
  <si>
    <t>ｓ</t>
  </si>
  <si>
    <r>
      <t>（単位行列－投入係数）</t>
    </r>
    <r>
      <rPr>
        <b/>
        <vertAlign val="superscript"/>
        <sz val="10"/>
        <rFont val="ＭＳ Ｐゴシック"/>
        <family val="3"/>
        <charset val="128"/>
        <scheme val="minor"/>
      </rPr>
      <t>-1</t>
    </r>
    <r>
      <rPr>
        <b/>
        <sz val="10"/>
        <rFont val="ＭＳ Ｐゴシック"/>
        <family val="3"/>
        <charset val="128"/>
        <scheme val="minor"/>
      </rPr>
      <t xml:space="preserve">
×県内最終需要行列</t>
    </r>
    <rPh sb="1" eb="3">
      <t>タンイ</t>
    </rPh>
    <rPh sb="3" eb="5">
      <t>ギョウレツ</t>
    </rPh>
    <rPh sb="6" eb="8">
      <t>トウニュウ</t>
    </rPh>
    <rPh sb="8" eb="10">
      <t>ケイスウ</t>
    </rPh>
    <rPh sb="15" eb="17">
      <t>ケンナイ</t>
    </rPh>
    <rPh sb="17" eb="19">
      <t>サイシュウ</t>
    </rPh>
    <rPh sb="19" eb="21">
      <t>ジュヨウ</t>
    </rPh>
    <rPh sb="21" eb="23">
      <t>ギョウレツ</t>
    </rPh>
    <phoneticPr fontId="1"/>
  </si>
  <si>
    <r>
      <t>（単位行列－投入係数）</t>
    </r>
    <r>
      <rPr>
        <b/>
        <vertAlign val="superscript"/>
        <sz val="10"/>
        <rFont val="ＭＳ Ｐゴシック"/>
        <family val="3"/>
        <charset val="128"/>
        <scheme val="minor"/>
      </rPr>
      <t>-１</t>
    </r>
    <r>
      <rPr>
        <b/>
        <sz val="10"/>
        <rFont val="ＭＳ Ｐゴシック"/>
        <family val="3"/>
        <charset val="128"/>
        <scheme val="minor"/>
      </rPr>
      <t xml:space="preserve">
×移輸出計</t>
    </r>
    <rPh sb="1" eb="3">
      <t>タンイ</t>
    </rPh>
    <rPh sb="3" eb="5">
      <t>ギョウレツ</t>
    </rPh>
    <rPh sb="6" eb="8">
      <t>トウニュウ</t>
    </rPh>
    <rPh sb="8" eb="10">
      <t>ケイスウ</t>
    </rPh>
    <phoneticPr fontId="1"/>
  </si>
  <si>
    <r>
      <t>（単位行列－投入係数）</t>
    </r>
    <r>
      <rPr>
        <b/>
        <vertAlign val="superscript"/>
        <sz val="10"/>
        <rFont val="ＭＳ Ｐゴシック"/>
        <family val="3"/>
        <charset val="128"/>
        <scheme val="minor"/>
      </rPr>
      <t>-1</t>
    </r>
    <r>
      <rPr>
        <b/>
        <sz val="10"/>
        <rFont val="ＭＳ Ｐゴシック"/>
        <family val="3"/>
        <charset val="128"/>
        <scheme val="minor"/>
      </rPr>
      <t xml:space="preserve">
×（控除）移輸入計</t>
    </r>
    <rPh sb="1" eb="3">
      <t>タンイ</t>
    </rPh>
    <rPh sb="3" eb="5">
      <t>ギョウレツ</t>
    </rPh>
    <rPh sb="6" eb="8">
      <t>トウニュウ</t>
    </rPh>
    <rPh sb="8" eb="10">
      <t>ケイスウ</t>
    </rPh>
    <phoneticPr fontId="1"/>
  </si>
  <si>
    <t>Ｘ</t>
    <phoneticPr fontId="1"/>
  </si>
  <si>
    <r>
      <t>Ｘ
／（Ｉ－Ａ）</t>
    </r>
    <r>
      <rPr>
        <b/>
        <vertAlign val="superscript"/>
        <sz val="10"/>
        <rFont val="ＭＳ Ｐゴシック"/>
        <family val="3"/>
        <charset val="128"/>
        <scheme val="minor"/>
      </rPr>
      <t>－１</t>
    </r>
    <r>
      <rPr>
        <b/>
        <sz val="10"/>
        <rFont val="ＭＳ Ｐゴシック"/>
        <family val="3"/>
        <charset val="128"/>
        <scheme val="minor"/>
      </rPr>
      <t>・Ｙ</t>
    </r>
    <phoneticPr fontId="1"/>
  </si>
  <si>
    <r>
      <t>（Ｉ－Ａ）</t>
    </r>
    <r>
      <rPr>
        <b/>
        <vertAlign val="superscript"/>
        <sz val="10"/>
        <rFont val="ＭＳ Ｐゴシック"/>
        <family val="3"/>
        <charset val="128"/>
        <scheme val="minor"/>
      </rPr>
      <t>－１</t>
    </r>
    <r>
      <rPr>
        <b/>
        <sz val="10"/>
        <rFont val="ＭＳ Ｐゴシック"/>
        <family val="3"/>
        <charset val="128"/>
        <scheme val="minor"/>
      </rPr>
      <t>・Ｅ
／（Ｉ－Ａ）－１・Ｙ</t>
    </r>
    <phoneticPr fontId="1"/>
  </si>
  <si>
    <r>
      <t>（Ｉ－Ａ）</t>
    </r>
    <r>
      <rPr>
        <b/>
        <vertAlign val="superscript"/>
        <sz val="10"/>
        <rFont val="ＭＳ Ｐゴシック"/>
        <family val="3"/>
        <charset val="128"/>
        <scheme val="minor"/>
      </rPr>
      <t>－１</t>
    </r>
    <r>
      <rPr>
        <b/>
        <sz val="10"/>
        <rFont val="ＭＳ Ｐゴシック"/>
        <family val="3"/>
        <charset val="128"/>
        <scheme val="minor"/>
      </rPr>
      <t>・Ｍ
／（Ｉ－Ａ）－１・Ｙ</t>
    </r>
    <phoneticPr fontId="1"/>
  </si>
  <si>
    <t>県内生産額
÷県内最終需要
＝自給率</t>
    <rPh sb="0" eb="2">
      <t>ケンナイ</t>
    </rPh>
    <rPh sb="2" eb="5">
      <t>セイサンガク</t>
    </rPh>
    <rPh sb="7" eb="8">
      <t>ケン</t>
    </rPh>
    <rPh sb="8" eb="9">
      <t>ナイ</t>
    </rPh>
    <rPh sb="9" eb="11">
      <t>サイシュウ</t>
    </rPh>
    <rPh sb="11" eb="13">
      <t>ジュヨウ</t>
    </rPh>
    <rPh sb="15" eb="18">
      <t>ジキュウリツ</t>
    </rPh>
    <phoneticPr fontId="1"/>
  </si>
  <si>
    <t>移輸出
÷県内最終需要
＝輸出率</t>
    <rPh sb="0" eb="1">
      <t>ウツ</t>
    </rPh>
    <rPh sb="1" eb="3">
      <t>ユシュツ</t>
    </rPh>
    <rPh sb="5" eb="6">
      <t>ケン</t>
    </rPh>
    <rPh sb="6" eb="7">
      <t>ナイ</t>
    </rPh>
    <rPh sb="7" eb="9">
      <t>サイシュウ</t>
    </rPh>
    <rPh sb="9" eb="11">
      <t>ジュヨウ</t>
    </rPh>
    <rPh sb="13" eb="15">
      <t>ユシュツ</t>
    </rPh>
    <rPh sb="15" eb="16">
      <t>リツ</t>
    </rPh>
    <phoneticPr fontId="1"/>
  </si>
  <si>
    <t>移輸入
÷県内最終需要
＝輸入率</t>
    <rPh sb="0" eb="1">
      <t>ウツ</t>
    </rPh>
    <rPh sb="1" eb="3">
      <t>ユニュウ</t>
    </rPh>
    <rPh sb="5" eb="6">
      <t>ケン</t>
    </rPh>
    <rPh sb="6" eb="7">
      <t>ナイ</t>
    </rPh>
    <rPh sb="7" eb="9">
      <t>サイシュウ</t>
    </rPh>
    <rPh sb="9" eb="11">
      <t>ジュヨウ</t>
    </rPh>
    <rPh sb="13" eb="15">
      <t>ユニュウ</t>
    </rPh>
    <rPh sb="15" eb="16">
      <t>リツ</t>
    </rPh>
    <phoneticPr fontId="1"/>
  </si>
  <si>
    <r>
      <t>（Ｉ－Ａ）</t>
    </r>
    <r>
      <rPr>
        <b/>
        <vertAlign val="superscript"/>
        <sz val="12"/>
        <rFont val="ＭＳ Ｐゴシック"/>
        <family val="3"/>
        <charset val="128"/>
        <scheme val="minor"/>
      </rPr>
      <t>－１</t>
    </r>
    <r>
      <rPr>
        <b/>
        <sz val="12"/>
        <rFont val="ＭＳ Ｐゴシック"/>
        <family val="3"/>
        <charset val="128"/>
        <scheme val="minor"/>
      </rPr>
      <t xml:space="preserve">・Ｙ
</t>
    </r>
    <r>
      <rPr>
        <b/>
        <sz val="10"/>
        <rFont val="ＭＳ Ｐゴシック"/>
        <family val="3"/>
        <charset val="128"/>
        <scheme val="minor"/>
      </rPr>
      <t>＝県内最終需要
直接間接波及額</t>
    </r>
    <rPh sb="11" eb="12">
      <t>ケン</t>
    </rPh>
    <rPh sb="12" eb="13">
      <t>ナイ</t>
    </rPh>
    <rPh sb="13" eb="15">
      <t>サイシュウ</t>
    </rPh>
    <rPh sb="15" eb="17">
      <t>ジュヨウ</t>
    </rPh>
    <rPh sb="18" eb="20">
      <t>チョクセツ</t>
    </rPh>
    <rPh sb="20" eb="22">
      <t>カンセツ</t>
    </rPh>
    <rPh sb="22" eb="24">
      <t>ハキュウ</t>
    </rPh>
    <rPh sb="24" eb="25">
      <t>ガク</t>
    </rPh>
    <phoneticPr fontId="1"/>
  </si>
  <si>
    <r>
      <t>（Ｉ－Ａ）</t>
    </r>
    <r>
      <rPr>
        <b/>
        <vertAlign val="superscript"/>
        <sz val="12"/>
        <rFont val="ＭＳ Ｐゴシック"/>
        <family val="3"/>
        <charset val="128"/>
        <scheme val="minor"/>
      </rPr>
      <t>－１</t>
    </r>
    <r>
      <rPr>
        <b/>
        <sz val="12"/>
        <rFont val="ＭＳ Ｐゴシック"/>
        <family val="3"/>
        <charset val="128"/>
        <scheme val="minor"/>
      </rPr>
      <t xml:space="preserve">・Ｅ
</t>
    </r>
    <r>
      <rPr>
        <b/>
        <sz val="10"/>
        <rFont val="ＭＳ Ｐゴシック"/>
        <family val="3"/>
        <charset val="128"/>
        <scheme val="minor"/>
      </rPr>
      <t>＝輸出の直接間接波及額</t>
    </r>
    <rPh sb="11" eb="13">
      <t>ユシュツ</t>
    </rPh>
    <rPh sb="14" eb="16">
      <t>チョクセツ</t>
    </rPh>
    <rPh sb="16" eb="18">
      <t>カンセツ</t>
    </rPh>
    <rPh sb="18" eb="20">
      <t>ハキュウ</t>
    </rPh>
    <rPh sb="20" eb="21">
      <t>ガク</t>
    </rPh>
    <phoneticPr fontId="1"/>
  </si>
  <si>
    <r>
      <t>（Ｉ－Ａ）</t>
    </r>
    <r>
      <rPr>
        <b/>
        <vertAlign val="superscript"/>
        <sz val="12"/>
        <rFont val="ＭＳ Ｐゴシック"/>
        <family val="3"/>
        <charset val="128"/>
        <scheme val="minor"/>
      </rPr>
      <t>－１</t>
    </r>
    <r>
      <rPr>
        <b/>
        <sz val="12"/>
        <rFont val="ＭＳ Ｐゴシック"/>
        <family val="3"/>
        <charset val="128"/>
        <scheme val="minor"/>
      </rPr>
      <t xml:space="preserve">・Ｍ
</t>
    </r>
    <r>
      <rPr>
        <b/>
        <sz val="10"/>
        <rFont val="ＭＳ Ｐゴシック"/>
        <family val="3"/>
        <charset val="128"/>
        <scheme val="minor"/>
      </rPr>
      <t>＝輸入の直接間接波及額</t>
    </r>
    <rPh sb="12" eb="13">
      <t>イ</t>
    </rPh>
    <phoneticPr fontId="1"/>
  </si>
  <si>
    <t>自給率</t>
    <rPh sb="0" eb="3">
      <t>ジキュウリツ</t>
    </rPh>
    <phoneticPr fontId="1"/>
  </si>
  <si>
    <t>移輸入率</t>
    <rPh sb="0" eb="1">
      <t>ウツ</t>
    </rPh>
    <rPh sb="1" eb="3">
      <t>ユニュウ</t>
    </rPh>
    <rPh sb="3" eb="4">
      <t>リツ</t>
    </rPh>
    <phoneticPr fontId="1"/>
  </si>
  <si>
    <t>移輸出率</t>
    <rPh sb="0" eb="1">
      <t>ウツ</t>
    </rPh>
    <rPh sb="1" eb="3">
      <t>ユシュツ</t>
    </rPh>
    <rPh sb="3" eb="4">
      <t>リツ</t>
    </rPh>
    <phoneticPr fontId="1"/>
  </si>
  <si>
    <t>県内最終需要</t>
    <rPh sb="0" eb="1">
      <t>ケン</t>
    </rPh>
    <rPh sb="1" eb="2">
      <t>ナイ</t>
    </rPh>
    <rPh sb="2" eb="4">
      <t>サイシュウ</t>
    </rPh>
    <rPh sb="4" eb="6">
      <t>ジュヨウ</t>
    </rPh>
    <phoneticPr fontId="1"/>
  </si>
  <si>
    <t>生産額構成比</t>
    <rPh sb="0" eb="3">
      <t>セイサンガク</t>
    </rPh>
    <rPh sb="3" eb="6">
      <t>コウセイヒ</t>
    </rPh>
    <phoneticPr fontId="1"/>
  </si>
  <si>
    <t>総需要</t>
    <rPh sb="0" eb="3">
      <t>ソウジュヨウ</t>
    </rPh>
    <phoneticPr fontId="1"/>
  </si>
  <si>
    <t>総供給</t>
    <rPh sb="0" eb="1">
      <t>ソウ</t>
    </rPh>
    <rPh sb="1" eb="3">
      <t>キョウキュウ</t>
    </rPh>
    <phoneticPr fontId="1"/>
  </si>
  <si>
    <t>skyline
マクロ skyline を実行時のスカイラインチャート
このファイルからはマクロを削除してあります。</t>
    <rPh sb="21" eb="23">
      <t>ジッコウ</t>
    </rPh>
    <rPh sb="23" eb="24">
      <t>トキ</t>
    </rPh>
    <rPh sb="49" eb="51">
      <t>サクジョ</t>
    </rPh>
    <phoneticPr fontId="1"/>
  </si>
  <si>
    <t>ﾏｸﾛ
スカイラインチャート描画マクロ</t>
    <rPh sb="14" eb="16">
      <t>ビョウガ</t>
    </rPh>
    <phoneticPr fontId="1"/>
  </si>
  <si>
    <t>見方
スカイラインチャートの見方</t>
    <rPh sb="0" eb="2">
      <t>ミカタ</t>
    </rPh>
    <rPh sb="14" eb="16">
      <t>ミカタ</t>
    </rPh>
    <phoneticPr fontId="1"/>
  </si>
  <si>
    <t>図
スカイラインチャートの見方用の図</t>
    <rPh sb="0" eb="1">
      <t>ズ</t>
    </rPh>
    <rPh sb="13" eb="15">
      <t>ミカタ</t>
    </rPh>
    <rPh sb="15" eb="16">
      <t>ヨウ</t>
    </rPh>
    <rPh sb="17" eb="18">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</si>
</sst>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0.000000;&quot;▲ &quot;#,##0.000000"/>
    <numFmt numFmtId="178" formatCode="#,##0_ "/>
    <numFmt numFmtId="179" formatCode="#,##0.0;&quot;▲ &quot;#,##0.0"/>
    <numFmt numFmtId="180" formatCode="0.00_ "/>
  </numFmts>
  <fonts count="23"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0000FF"/>
      <name val="ＭＳ Ｐゴシック"/>
      <family val="2"/>
      <charset val="128"/>
      <scheme val="minor"/>
    </font>
    <font>
      <sz val="11"/>
      <color rgb="FF00B050"/>
      <name val="ＭＳ Ｐゴシック"/>
      <family val="2"/>
      <charset val="128"/>
      <scheme val="minor"/>
    </font>
    <font>
      <b/>
      <i/>
      <sz val="11"/>
      <color rgb="FF00B050"/>
      <name val="ＭＳ Ｐゴシック"/>
      <family val="2"/>
      <charset val="128"/>
      <scheme val="minor"/>
    </font>
    <font>
      <b/>
      <sz val="12"/>
      <color rgb="FF3F3F3F"/>
      <name val="ＭＳ Ｐゴシック"/>
      <family val="2"/>
      <charset val="128"/>
      <scheme val="minor"/>
    </font>
    <font>
      <sz val="12"/>
      <name val="ＭＳ Ｐゴシック"/>
      <family val="3"/>
      <charset val="128"/>
      <scheme val="minor"/>
    </font>
    <font>
      <sz val="11"/>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b/>
      <vertAlign val="superscript"/>
      <sz val="14"/>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明朝"/>
      <family val="1"/>
      <charset val="128"/>
    </font>
    <font>
      <sz val="10"/>
      <name val="ＭＳ Ｐゴシック"/>
      <family val="3"/>
      <charset val="128"/>
      <scheme val="minor"/>
    </font>
    <font>
      <b/>
      <sz val="10"/>
      <name val="ＭＳ Ｐゴシック"/>
      <family val="3"/>
      <charset val="128"/>
      <scheme val="minor"/>
    </font>
    <font>
      <b/>
      <vertAlign val="superscript"/>
      <sz val="10"/>
      <name val="ＭＳ Ｐゴシック"/>
      <family val="3"/>
      <charset val="128"/>
      <scheme val="minor"/>
    </font>
    <font>
      <b/>
      <vertAlign val="superscript"/>
      <sz val="12"/>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darkUp">
        <fgColor indexed="32"/>
        <bgColor indexed="22"/>
      </patternFill>
    </fill>
    <fill>
      <patternFill patternType="lightUp"/>
    </fill>
  </fills>
  <borders count="3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indexed="64"/>
      </left>
      <right style="thin">
        <color auto="1"/>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medium">
        <color auto="1"/>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0" fillId="0" borderId="12" xfId="0" applyBorder="1">
      <alignment vertical="center"/>
    </xf>
    <xf numFmtId="0" fontId="7" fillId="0" borderId="1" xfId="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Alignment="1">
      <alignment horizontal="center" vertical="center"/>
    </xf>
    <xf numFmtId="3" fontId="7" fillId="0" borderId="0" xfId="0" applyNumberFormat="1" applyFont="1" applyFill="1">
      <alignment vertical="center"/>
    </xf>
    <xf numFmtId="0" fontId="8" fillId="0" borderId="0" xfId="0" applyFont="1">
      <alignment vertical="center"/>
    </xf>
    <xf numFmtId="0" fontId="8" fillId="0" borderId="0" xfId="0" applyFont="1" applyAlignment="1">
      <alignment vertical="center" wrapText="1"/>
    </xf>
    <xf numFmtId="0" fontId="7" fillId="0" borderId="0" xfId="0" applyFont="1" applyFill="1">
      <alignment vertical="center"/>
    </xf>
    <xf numFmtId="0" fontId="7" fillId="0" borderId="8" xfId="0" applyFont="1" applyFill="1" applyBorder="1" applyAlignment="1">
      <alignment vertical="center" wrapText="1"/>
    </xf>
    <xf numFmtId="0" fontId="7" fillId="0" borderId="6" xfId="0" applyFont="1" applyFill="1" applyBorder="1" applyAlignment="1">
      <alignment vertical="center" wrapText="1"/>
    </xf>
    <xf numFmtId="3" fontId="7" fillId="0" borderId="11" xfId="0" applyNumberFormat="1" applyFont="1" applyFill="1" applyBorder="1">
      <alignment vertical="center"/>
    </xf>
    <xf numFmtId="3" fontId="7" fillId="0" borderId="0" xfId="0" applyNumberFormat="1" applyFont="1" applyFill="1" applyBorder="1">
      <alignment vertical="center"/>
    </xf>
    <xf numFmtId="3" fontId="7" fillId="0" borderId="3" xfId="0" applyNumberFormat="1" applyFont="1" applyFill="1" applyBorder="1">
      <alignment vertical="center"/>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3" fontId="7" fillId="0" borderId="8" xfId="0" applyNumberFormat="1" applyFont="1" applyFill="1" applyBorder="1">
      <alignment vertical="center"/>
    </xf>
    <xf numFmtId="3" fontId="7" fillId="0" borderId="5" xfId="0" applyNumberFormat="1" applyFont="1" applyFill="1" applyBorder="1">
      <alignment vertical="center"/>
    </xf>
    <xf numFmtId="3" fontId="7" fillId="0" borderId="6" xfId="0" applyNumberFormat="1" applyFont="1" applyFill="1" applyBorder="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5" xfId="0" applyFill="1" applyBorder="1" applyAlignment="1">
      <alignment vertical="center"/>
    </xf>
    <xf numFmtId="3" fontId="3" fillId="0" borderId="0" xfId="0" applyNumberFormat="1" applyFont="1" applyFill="1">
      <alignment vertical="center"/>
    </xf>
    <xf numFmtId="0" fontId="0" fillId="0" borderId="13" xfId="0" applyFill="1" applyBorder="1" applyAlignment="1">
      <alignment vertical="center" wrapText="1"/>
    </xf>
    <xf numFmtId="177" fontId="7" fillId="0" borderId="11" xfId="0" applyNumberFormat="1" applyFont="1" applyFill="1" applyBorder="1">
      <alignment vertical="center"/>
    </xf>
    <xf numFmtId="0" fontId="0" fillId="0" borderId="9" xfId="0" applyFill="1" applyBorder="1" applyAlignment="1">
      <alignment vertical="center" wrapText="1"/>
    </xf>
    <xf numFmtId="0" fontId="8" fillId="0" borderId="5" xfId="0" applyFont="1" applyBorder="1" applyAlignment="1">
      <alignment vertical="center"/>
    </xf>
    <xf numFmtId="0" fontId="11" fillId="0" borderId="5" xfId="0" applyFont="1" applyBorder="1" applyAlignment="1">
      <alignment vertical="center" wrapText="1"/>
    </xf>
    <xf numFmtId="0" fontId="11" fillId="0" borderId="11" xfId="0" applyFont="1" applyBorder="1" applyAlignment="1">
      <alignment vertical="center" wrapText="1"/>
    </xf>
    <xf numFmtId="0" fontId="11" fillId="0" borderId="0"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wrapText="1"/>
    </xf>
    <xf numFmtId="3" fontId="11" fillId="0" borderId="0" xfId="0" applyNumberFormat="1" applyFont="1">
      <alignment vertical="center"/>
    </xf>
    <xf numFmtId="0" fontId="9" fillId="0" borderId="5" xfId="0" applyFont="1" applyFill="1" applyBorder="1" applyAlignment="1">
      <alignment horizontal="left" vertical="top" wrapText="1"/>
    </xf>
    <xf numFmtId="0" fontId="0" fillId="0" borderId="0" xfId="0" applyFill="1" applyAlignment="1">
      <alignment horizontal="center" vertical="center"/>
    </xf>
    <xf numFmtId="0" fontId="0" fillId="0" borderId="10" xfId="0" applyFill="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2" fillId="0" borderId="5" xfId="0" applyFont="1" applyBorder="1" applyAlignment="1">
      <alignment horizontal="left" vertical="top" wrapText="1"/>
    </xf>
    <xf numFmtId="0" fontId="12" fillId="0" borderId="5" xfId="0" applyFont="1" applyFill="1" applyBorder="1" applyAlignment="1">
      <alignment horizontal="left" vertical="top" wrapText="1"/>
    </xf>
    <xf numFmtId="0" fontId="8" fillId="0" borderId="0" xfId="0" applyFont="1" applyFill="1">
      <alignment vertical="center"/>
    </xf>
    <xf numFmtId="177" fontId="11" fillId="0" borderId="0" xfId="0" applyNumberFormat="1" applyFont="1" applyFill="1">
      <alignment vertical="center"/>
    </xf>
    <xf numFmtId="0" fontId="11" fillId="0" borderId="1" xfId="0" applyFont="1" applyFill="1" applyBorder="1">
      <alignment vertical="center"/>
    </xf>
    <xf numFmtId="176" fontId="11" fillId="0" borderId="0" xfId="0" applyNumberFormat="1" applyFont="1" applyFill="1" applyAlignment="1">
      <alignment vertical="center" wrapText="1"/>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177" fontId="11" fillId="0" borderId="0" xfId="0" applyNumberFormat="1" applyFont="1" applyFill="1" applyBorder="1" applyAlignment="1">
      <alignment vertical="center" wrapText="1"/>
    </xf>
    <xf numFmtId="0" fontId="8" fillId="0" borderId="0" xfId="0" applyFont="1" applyFill="1" applyBorder="1">
      <alignment vertical="center"/>
    </xf>
    <xf numFmtId="177" fontId="11" fillId="0" borderId="0" xfId="0" applyNumberFormat="1" applyFont="1" applyFill="1" applyBorder="1">
      <alignment vertical="center"/>
    </xf>
    <xf numFmtId="177" fontId="11" fillId="0" borderId="3" xfId="0" applyNumberFormat="1" applyFont="1" applyFill="1" applyBorder="1">
      <alignment vertical="center"/>
    </xf>
    <xf numFmtId="177" fontId="11" fillId="0" borderId="5" xfId="0" applyNumberFormat="1" applyFont="1" applyFill="1" applyBorder="1" applyAlignment="1">
      <alignment vertical="center" wrapText="1"/>
    </xf>
    <xf numFmtId="177" fontId="11" fillId="0" borderId="5" xfId="0" applyNumberFormat="1" applyFont="1" applyFill="1" applyBorder="1">
      <alignment vertical="center"/>
    </xf>
    <xf numFmtId="177" fontId="11" fillId="0" borderId="6" xfId="0" applyNumberFormat="1" applyFont="1" applyFill="1" applyBorder="1">
      <alignment vertical="center"/>
    </xf>
    <xf numFmtId="0" fontId="8" fillId="0" borderId="0" xfId="0" applyFont="1" applyFill="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180" fontId="0" fillId="0" borderId="0" xfId="0" applyNumberFormat="1">
      <alignment vertical="center"/>
    </xf>
    <xf numFmtId="0" fontId="0" fillId="0" borderId="5" xfId="0" applyBorder="1">
      <alignment vertical="center"/>
    </xf>
    <xf numFmtId="0" fontId="0" fillId="0" borderId="3" xfId="0" applyBorder="1">
      <alignment vertical="center"/>
    </xf>
    <xf numFmtId="0" fontId="0" fillId="0" borderId="14" xfId="0" applyBorder="1">
      <alignment vertical="center"/>
    </xf>
    <xf numFmtId="0" fontId="0" fillId="0" borderId="13" xfId="0" applyBorder="1">
      <alignment vertical="center"/>
    </xf>
    <xf numFmtId="0" fontId="0" fillId="4" borderId="12"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4" borderId="15" xfId="0" applyFill="1" applyBorder="1">
      <alignment vertical="center"/>
    </xf>
    <xf numFmtId="177" fontId="11" fillId="0" borderId="0" xfId="0" applyNumberFormat="1" applyFont="1" applyBorder="1">
      <alignment vertical="center"/>
    </xf>
    <xf numFmtId="0" fontId="10" fillId="0" borderId="16" xfId="0" quotePrefix="1" applyFont="1" applyBorder="1">
      <alignment vertical="center"/>
    </xf>
    <xf numFmtId="177" fontId="0" fillId="0" borderId="7" xfId="0" applyNumberFormat="1" applyBorder="1">
      <alignment vertical="center"/>
    </xf>
    <xf numFmtId="177" fontId="0" fillId="0" borderId="1" xfId="0" applyNumberFormat="1" applyBorder="1">
      <alignment vertical="center"/>
    </xf>
    <xf numFmtId="177" fontId="0" fillId="0" borderId="2" xfId="0" applyNumberFormat="1" applyBorder="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5" xfId="0" applyNumberFormat="1" applyBorder="1">
      <alignment vertical="center"/>
    </xf>
    <xf numFmtId="177" fontId="0" fillId="0" borderId="6" xfId="0" applyNumberFormat="1" applyBorder="1">
      <alignment vertical="center"/>
    </xf>
    <xf numFmtId="0" fontId="7" fillId="0" borderId="0" xfId="0" applyFont="1" applyFill="1" applyAlignment="1">
      <alignment vertical="center" shrinkToFit="1"/>
    </xf>
    <xf numFmtId="0" fontId="7" fillId="0" borderId="0" xfId="0" applyFont="1" applyFill="1" applyAlignment="1">
      <alignment horizontal="center" vertical="center" shrinkToFit="1"/>
    </xf>
    <xf numFmtId="0" fontId="7" fillId="0" borderId="5" xfId="0" applyFont="1" applyFill="1" applyBorder="1" applyAlignment="1">
      <alignment vertical="center" shrinkToFit="1"/>
    </xf>
    <xf numFmtId="0" fontId="7" fillId="0" borderId="7" xfId="0" applyFont="1" applyFill="1" applyBorder="1" applyAlignment="1">
      <alignment horizontal="center" vertical="center" shrinkToFit="1"/>
    </xf>
    <xf numFmtId="0" fontId="7" fillId="0" borderId="2" xfId="0" applyFont="1" applyFill="1" applyBorder="1" applyAlignment="1">
      <alignment vertical="center" shrinkToFit="1"/>
    </xf>
    <xf numFmtId="0" fontId="7" fillId="0" borderId="2"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8" xfId="0" applyFont="1" applyFill="1" applyBorder="1" applyAlignment="1">
      <alignment vertical="center" shrinkToFit="1"/>
    </xf>
    <xf numFmtId="0" fontId="7" fillId="0" borderId="6" xfId="0" applyFont="1" applyFill="1" applyBorder="1" applyAlignment="1">
      <alignment vertical="center" shrinkToFit="1"/>
    </xf>
    <xf numFmtId="0" fontId="7" fillId="0" borderId="13" xfId="0" applyFont="1" applyFill="1" applyBorder="1" applyAlignment="1">
      <alignment vertical="center" shrinkToFit="1"/>
    </xf>
    <xf numFmtId="0" fontId="7" fillId="0" borderId="6" xfId="0" applyFont="1" applyFill="1" applyBorder="1" applyAlignment="1">
      <alignment horizontal="center" vertical="center" shrinkToFit="1"/>
    </xf>
    <xf numFmtId="3" fontId="7" fillId="0" borderId="11" xfId="0" applyNumberFormat="1" applyFont="1" applyFill="1" applyBorder="1" applyAlignment="1">
      <alignment vertical="center" shrinkToFit="1"/>
    </xf>
    <xf numFmtId="3" fontId="7" fillId="0" borderId="0" xfId="0" applyNumberFormat="1" applyFont="1" applyFill="1" applyBorder="1" applyAlignment="1">
      <alignment vertical="center" shrinkToFit="1"/>
    </xf>
    <xf numFmtId="3" fontId="7" fillId="0" borderId="3" xfId="0" applyNumberFormat="1" applyFont="1" applyFill="1" applyBorder="1" applyAlignment="1">
      <alignment vertical="center" shrinkToFit="1"/>
    </xf>
    <xf numFmtId="3" fontId="9" fillId="0" borderId="14" xfId="0" applyNumberFormat="1" applyFont="1" applyFill="1" applyBorder="1" applyAlignment="1">
      <alignment vertical="center" shrinkToFit="1"/>
    </xf>
    <xf numFmtId="3" fontId="9" fillId="0" borderId="11" xfId="0" applyNumberFormat="1" applyFont="1" applyFill="1" applyBorder="1" applyAlignment="1">
      <alignment vertical="center" shrinkToFit="1"/>
    </xf>
    <xf numFmtId="3" fontId="9" fillId="0" borderId="3" xfId="0" applyNumberFormat="1" applyFont="1" applyFill="1" applyBorder="1" applyAlignment="1">
      <alignment vertical="center" shrinkToFit="1"/>
    </xf>
    <xf numFmtId="3" fontId="7" fillId="0" borderId="0" xfId="0" applyNumberFormat="1" applyFont="1" applyFill="1" applyAlignment="1">
      <alignment vertical="center" shrinkToFit="1"/>
    </xf>
    <xf numFmtId="0" fontId="7" fillId="0" borderId="11" xfId="0" applyFont="1" applyFill="1" applyBorder="1" applyAlignment="1">
      <alignment horizontal="center" vertical="center" shrinkToFit="1"/>
    </xf>
    <xf numFmtId="0" fontId="7" fillId="0" borderId="0" xfId="0" applyFont="1" applyFill="1" applyBorder="1" applyAlignment="1">
      <alignment vertical="center" shrinkToFit="1"/>
    </xf>
    <xf numFmtId="3" fontId="7" fillId="0" borderId="17" xfId="0" applyNumberFormat="1" applyFont="1" applyFill="1" applyBorder="1" applyAlignment="1">
      <alignment vertical="center" shrinkToFit="1"/>
    </xf>
    <xf numFmtId="0" fontId="7" fillId="0" borderId="3" xfId="0" applyFont="1" applyFill="1" applyBorder="1" applyAlignment="1">
      <alignment vertical="center" shrinkToFit="1"/>
    </xf>
    <xf numFmtId="3" fontId="7" fillId="0" borderId="16" xfId="0" applyNumberFormat="1" applyFont="1" applyFill="1" applyBorder="1" applyAlignment="1">
      <alignment vertical="center" shrinkToFit="1"/>
    </xf>
    <xf numFmtId="0" fontId="7" fillId="0" borderId="10" xfId="0" applyFont="1" applyFill="1" applyBorder="1" applyAlignment="1">
      <alignment horizontal="center" vertical="center" shrinkToFit="1"/>
    </xf>
    <xf numFmtId="0" fontId="7" fillId="0" borderId="9" xfId="0" applyFont="1" applyFill="1" applyBorder="1" applyAlignment="1">
      <alignment vertical="center" shrinkToFit="1"/>
    </xf>
    <xf numFmtId="3" fontId="9" fillId="0" borderId="10" xfId="0" applyNumberFormat="1" applyFont="1" applyFill="1" applyBorder="1" applyAlignment="1">
      <alignment vertical="center" shrinkToFit="1"/>
    </xf>
    <xf numFmtId="3" fontId="9" fillId="0" borderId="9" xfId="0" applyNumberFormat="1" applyFont="1" applyFill="1" applyBorder="1" applyAlignment="1">
      <alignment vertical="center" shrinkToFit="1"/>
    </xf>
    <xf numFmtId="3" fontId="9" fillId="0" borderId="4" xfId="0" applyNumberFormat="1" applyFont="1" applyFill="1" applyBorder="1" applyAlignment="1">
      <alignment vertical="center" shrinkToFit="1"/>
    </xf>
    <xf numFmtId="3" fontId="9" fillId="0" borderId="15" xfId="0" applyNumberFormat="1" applyFont="1" applyFill="1" applyBorder="1" applyAlignment="1">
      <alignment vertical="center" shrinkToFit="1"/>
    </xf>
    <xf numFmtId="3" fontId="7" fillId="0" borderId="7" xfId="0" applyNumberFormat="1" applyFont="1" applyFill="1" applyBorder="1" applyAlignment="1">
      <alignment vertical="center" shrinkToFit="1"/>
    </xf>
    <xf numFmtId="3" fontId="7" fillId="0" borderId="1" xfId="0" applyNumberFormat="1" applyFont="1" applyFill="1" applyBorder="1" applyAlignment="1">
      <alignment vertical="center" shrinkToFit="1"/>
    </xf>
    <xf numFmtId="3" fontId="7" fillId="0" borderId="2" xfId="0" applyNumberFormat="1" applyFont="1" applyFill="1" applyBorder="1" applyAlignment="1">
      <alignment vertical="center" shrinkToFit="1"/>
    </xf>
    <xf numFmtId="3" fontId="9" fillId="0" borderId="12" xfId="0" applyNumberFormat="1" applyFont="1" applyFill="1" applyBorder="1" applyAlignment="1">
      <alignment vertical="center" shrinkToFit="1"/>
    </xf>
    <xf numFmtId="3" fontId="7" fillId="0" borderId="8" xfId="0" applyNumberFormat="1" applyFont="1" applyFill="1" applyBorder="1" applyAlignment="1">
      <alignment vertical="center" shrinkToFit="1"/>
    </xf>
    <xf numFmtId="3" fontId="7" fillId="0" borderId="5" xfId="0" applyNumberFormat="1" applyFont="1" applyFill="1" applyBorder="1" applyAlignment="1">
      <alignment vertical="center" shrinkToFit="1"/>
    </xf>
    <xf numFmtId="3" fontId="7" fillId="0" borderId="6" xfId="0" applyNumberFormat="1" applyFont="1" applyFill="1" applyBorder="1" applyAlignment="1">
      <alignment vertical="center" shrinkToFit="1"/>
    </xf>
    <xf numFmtId="3" fontId="9" fillId="0" borderId="13" xfId="0" applyNumberFormat="1" applyFont="1" applyFill="1" applyBorder="1" applyAlignment="1">
      <alignment vertical="center" shrinkToFit="1"/>
    </xf>
    <xf numFmtId="0" fontId="7" fillId="0" borderId="4" xfId="0" applyFont="1" applyFill="1" applyBorder="1" applyAlignment="1">
      <alignment vertical="center" shrinkToFit="1"/>
    </xf>
    <xf numFmtId="3" fontId="9" fillId="0" borderId="0" xfId="0" applyNumberFormat="1" applyFont="1" applyFill="1" applyBorder="1" applyAlignment="1">
      <alignment vertical="center" shrinkToFit="1"/>
    </xf>
    <xf numFmtId="0" fontId="7" fillId="2" borderId="12" xfId="0" applyFont="1" applyFill="1" applyBorder="1" applyAlignment="1">
      <alignment horizontal="center" vertical="center" shrinkToFit="1"/>
    </xf>
    <xf numFmtId="3" fontId="7" fillId="0" borderId="14" xfId="0" applyNumberFormat="1" applyFont="1" applyFill="1" applyBorder="1" applyAlignment="1">
      <alignment vertical="center" shrinkToFit="1"/>
    </xf>
    <xf numFmtId="3" fontId="7" fillId="0" borderId="13" xfId="0" applyNumberFormat="1" applyFont="1" applyFill="1" applyBorder="1" applyAlignment="1">
      <alignment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177" fontId="7" fillId="0" borderId="14" xfId="0" applyNumberFormat="1" applyFont="1" applyFill="1" applyBorder="1">
      <alignment vertical="center"/>
    </xf>
    <xf numFmtId="177" fontId="7" fillId="0" borderId="8" xfId="0" applyNumberFormat="1" applyFont="1" applyFill="1" applyBorder="1">
      <alignment vertical="center"/>
    </xf>
    <xf numFmtId="177" fontId="7" fillId="0" borderId="13" xfId="0" applyNumberFormat="1" applyFont="1" applyFill="1" applyBorder="1">
      <alignment vertical="center"/>
    </xf>
    <xf numFmtId="177" fontId="7" fillId="0" borderId="10" xfId="0" applyNumberFormat="1" applyFont="1" applyFill="1" applyBorder="1">
      <alignment vertical="center"/>
    </xf>
    <xf numFmtId="177" fontId="7" fillId="0" borderId="15" xfId="0" applyNumberFormat="1" applyFont="1" applyFill="1" applyBorder="1">
      <alignment vertical="center"/>
    </xf>
    <xf numFmtId="177" fontId="11" fillId="0" borderId="3"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177" fontId="11" fillId="0" borderId="7" xfId="0" applyNumberFormat="1" applyFont="1" applyBorder="1">
      <alignment vertical="center"/>
    </xf>
    <xf numFmtId="177" fontId="11" fillId="0" borderId="1" xfId="0" applyNumberFormat="1" applyFont="1" applyBorder="1">
      <alignment vertical="center"/>
    </xf>
    <xf numFmtId="177" fontId="11" fillId="0" borderId="2" xfId="0" applyNumberFormat="1" applyFont="1" applyBorder="1">
      <alignment vertical="center"/>
    </xf>
    <xf numFmtId="177" fontId="11" fillId="0" borderId="11" xfId="0" applyNumberFormat="1" applyFont="1" applyBorder="1">
      <alignment vertical="center"/>
    </xf>
    <xf numFmtId="177" fontId="11" fillId="0" borderId="8" xfId="0" applyNumberFormat="1" applyFont="1" applyBorder="1">
      <alignment vertical="center"/>
    </xf>
    <xf numFmtId="0" fontId="14" fillId="0" borderId="0" xfId="0" applyFont="1">
      <alignment vertical="center"/>
    </xf>
    <xf numFmtId="0" fontId="14" fillId="0" borderId="0" xfId="0" quotePrefix="1"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19" xfId="0" applyFont="1" applyBorder="1">
      <alignment vertical="center"/>
    </xf>
    <xf numFmtId="0" fontId="15" fillId="0" borderId="24" xfId="0" applyFont="1" applyBorder="1">
      <alignment vertical="center"/>
    </xf>
    <xf numFmtId="0" fontId="15" fillId="0" borderId="23" xfId="0" applyFont="1" applyBorder="1" applyAlignment="1">
      <alignment vertical="center" wrapText="1"/>
    </xf>
    <xf numFmtId="0" fontId="8" fillId="0" borderId="1" xfId="0" applyFont="1" applyBorder="1" applyAlignment="1">
      <alignment horizontal="center" vertical="center" wrapText="1"/>
    </xf>
    <xf numFmtId="0" fontId="11" fillId="0" borderId="1" xfId="0" quotePrefix="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178" fontId="11" fillId="0" borderId="11" xfId="0" applyNumberFormat="1" applyFont="1" applyFill="1" applyBorder="1" applyAlignment="1">
      <alignment vertical="center" wrapText="1"/>
    </xf>
    <xf numFmtId="0" fontId="11" fillId="0" borderId="0" xfId="0" applyFont="1" applyFill="1" applyBorder="1">
      <alignment vertical="center"/>
    </xf>
    <xf numFmtId="176" fontId="11" fillId="0" borderId="0" xfId="0" applyNumberFormat="1" applyFont="1" applyFill="1" applyBorder="1" applyAlignment="1">
      <alignment vertical="center" wrapText="1"/>
    </xf>
    <xf numFmtId="0" fontId="11" fillId="0" borderId="2" xfId="0" applyFont="1" applyFill="1" applyBorder="1" applyAlignment="1">
      <alignment vertical="center" shrinkToFit="1"/>
    </xf>
    <xf numFmtId="0" fontId="11" fillId="0" borderId="3" xfId="0" applyFont="1" applyFill="1" applyBorder="1" applyAlignment="1">
      <alignment vertical="center" shrinkToFit="1"/>
    </xf>
    <xf numFmtId="177" fontId="0" fillId="0" borderId="0" xfId="0" applyNumberFormat="1">
      <alignment vertical="center"/>
    </xf>
    <xf numFmtId="0" fontId="16" fillId="0" borderId="0" xfId="0" applyFont="1" applyAlignment="1">
      <alignment horizontal="center" vertical="center"/>
    </xf>
    <xf numFmtId="0" fontId="16" fillId="0" borderId="0" xfId="0" applyFont="1" applyAlignment="1">
      <alignment horizontal="justify" vertical="top"/>
    </xf>
    <xf numFmtId="0" fontId="16" fillId="0" borderId="0" xfId="0" applyFont="1">
      <alignment vertical="center"/>
    </xf>
    <xf numFmtId="0" fontId="16" fillId="0" borderId="0" xfId="0" applyFont="1" applyAlignment="1">
      <alignment horizontal="justify" vertical="top" wrapText="1"/>
    </xf>
    <xf numFmtId="0" fontId="16" fillId="0" borderId="0" xfId="0" applyFont="1" applyAlignment="1">
      <alignment vertical="top"/>
    </xf>
    <xf numFmtId="0" fontId="16" fillId="0" borderId="0" xfId="0" applyFont="1" applyAlignment="1">
      <alignment horizontal="justify" vertical="center"/>
    </xf>
    <xf numFmtId="0" fontId="15" fillId="0" borderId="23"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12" xfId="0"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right" vertical="center" wrapText="1"/>
    </xf>
    <xf numFmtId="177" fontId="11" fillId="0" borderId="0" xfId="0" applyNumberFormat="1" applyFont="1" applyFill="1" applyAlignment="1">
      <alignment horizontal="right" vertical="center"/>
    </xf>
    <xf numFmtId="0" fontId="12" fillId="0" borderId="0" xfId="0" applyFont="1" applyFill="1">
      <alignment vertical="center"/>
    </xf>
    <xf numFmtId="177" fontId="12" fillId="0" borderId="0" xfId="0" applyNumberFormat="1" applyFont="1" applyFill="1">
      <alignment vertical="center"/>
    </xf>
    <xf numFmtId="178" fontId="11" fillId="0" borderId="7" xfId="0" applyNumberFormat="1" applyFont="1" applyFill="1" applyBorder="1" applyAlignment="1">
      <alignment vertical="center" wrapText="1"/>
    </xf>
    <xf numFmtId="178" fontId="11" fillId="0" borderId="8" xfId="0" applyNumberFormat="1" applyFont="1" applyFill="1" applyBorder="1" applyAlignment="1">
      <alignment vertical="center" wrapText="1"/>
    </xf>
    <xf numFmtId="179" fontId="11" fillId="0" borderId="12" xfId="0" applyNumberFormat="1" applyFont="1" applyFill="1" applyBorder="1" applyAlignment="1">
      <alignment vertical="center" wrapText="1"/>
    </xf>
    <xf numFmtId="179" fontId="11" fillId="0" borderId="14" xfId="0" applyNumberFormat="1" applyFont="1" applyFill="1" applyBorder="1" applyAlignment="1">
      <alignment vertical="center" wrapText="1"/>
    </xf>
    <xf numFmtId="179" fontId="11" fillId="0" borderId="13" xfId="0" applyNumberFormat="1" applyFont="1" applyFill="1" applyBorder="1" applyAlignment="1">
      <alignment vertical="center" wrapText="1"/>
    </xf>
    <xf numFmtId="179" fontId="11" fillId="0" borderId="2" xfId="0" applyNumberFormat="1" applyFont="1" applyFill="1" applyBorder="1" applyAlignment="1">
      <alignment vertical="center" wrapText="1"/>
    </xf>
    <xf numFmtId="179" fontId="11" fillId="0" borderId="3" xfId="0" applyNumberFormat="1" applyFont="1" applyFill="1" applyBorder="1" applyAlignment="1">
      <alignment vertical="center" wrapText="1"/>
    </xf>
    <xf numFmtId="179" fontId="11" fillId="0" borderId="6" xfId="0" applyNumberFormat="1" applyFont="1" applyFill="1" applyBorder="1" applyAlignment="1">
      <alignment vertical="center" wrapText="1"/>
    </xf>
    <xf numFmtId="177" fontId="11" fillId="0" borderId="7" xfId="0" applyNumberFormat="1" applyFont="1" applyFill="1" applyBorder="1" applyAlignment="1">
      <alignment vertical="center" wrapText="1"/>
    </xf>
    <xf numFmtId="177" fontId="11" fillId="0" borderId="1" xfId="0" applyNumberFormat="1" applyFont="1" applyFill="1" applyBorder="1" applyAlignment="1">
      <alignment vertical="center" wrapText="1"/>
    </xf>
    <xf numFmtId="177" fontId="11" fillId="0" borderId="1" xfId="0" applyNumberFormat="1" applyFont="1" applyFill="1" applyBorder="1">
      <alignment vertical="center"/>
    </xf>
    <xf numFmtId="177" fontId="11" fillId="0" borderId="2" xfId="0" applyNumberFormat="1" applyFont="1" applyFill="1" applyBorder="1">
      <alignment vertical="center"/>
    </xf>
    <xf numFmtId="177" fontId="11" fillId="0" borderId="11" xfId="0" applyNumberFormat="1" applyFont="1" applyFill="1" applyBorder="1" applyAlignment="1">
      <alignment vertical="center" wrapText="1"/>
    </xf>
    <xf numFmtId="177" fontId="11" fillId="0" borderId="11" xfId="0" applyNumberFormat="1" applyFont="1" applyFill="1" applyBorder="1">
      <alignment vertical="center"/>
    </xf>
    <xf numFmtId="177" fontId="11" fillId="0" borderId="8" xfId="0" applyNumberFormat="1" applyFont="1" applyFill="1" applyBorder="1">
      <alignment vertical="center"/>
    </xf>
    <xf numFmtId="178" fontId="11" fillId="0" borderId="15" xfId="0" applyNumberFormat="1" applyFont="1" applyFill="1" applyBorder="1" applyAlignment="1">
      <alignment vertical="center" wrapText="1"/>
    </xf>
    <xf numFmtId="0" fontId="22" fillId="0" borderId="0" xfId="0" applyFont="1">
      <alignment vertical="center"/>
    </xf>
    <xf numFmtId="0" fontId="21" fillId="0" borderId="0" xfId="0" applyFont="1">
      <alignment vertical="center"/>
    </xf>
    <xf numFmtId="0" fontId="21" fillId="0" borderId="9" xfId="0" applyFont="1" applyBorder="1">
      <alignment vertical="center"/>
    </xf>
    <xf numFmtId="0" fontId="21" fillId="5" borderId="12" xfId="0" applyFont="1" applyFill="1" applyBorder="1">
      <alignment vertical="center"/>
    </xf>
    <xf numFmtId="0" fontId="22" fillId="5" borderId="14" xfId="0" applyFont="1" applyFill="1" applyBorder="1">
      <alignment vertical="center"/>
    </xf>
    <xf numFmtId="0" fontId="22" fillId="5" borderId="13" xfId="0" applyFont="1" applyFill="1" applyBorder="1">
      <alignment vertical="center"/>
    </xf>
    <xf numFmtId="0" fontId="22" fillId="0" borderId="12" xfId="0" applyFont="1" applyBorder="1">
      <alignment vertical="center"/>
    </xf>
    <xf numFmtId="0" fontId="22" fillId="0" borderId="1" xfId="0" applyFont="1" applyBorder="1">
      <alignment vertical="center"/>
    </xf>
    <xf numFmtId="0" fontId="22" fillId="0" borderId="14" xfId="0" applyFont="1" applyBorder="1">
      <alignment vertical="center"/>
    </xf>
    <xf numFmtId="0" fontId="22" fillId="0" borderId="25" xfId="0" applyFont="1" applyBorder="1">
      <alignment vertical="center"/>
    </xf>
    <xf numFmtId="0" fontId="22" fillId="0" borderId="20" xfId="0" applyFont="1" applyBorder="1">
      <alignment vertical="center"/>
    </xf>
    <xf numFmtId="0" fontId="22" fillId="0" borderId="13" xfId="0" applyFont="1" applyBorder="1">
      <alignment vertical="center"/>
    </xf>
    <xf numFmtId="0" fontId="21" fillId="0" borderId="13" xfId="0" applyFont="1" applyBorder="1" applyAlignment="1">
      <alignment horizontal="center" vertical="center"/>
    </xf>
    <xf numFmtId="0" fontId="21" fillId="0" borderId="0" xfId="0" applyFont="1" applyAlignment="1">
      <alignment horizontal="right" vertical="center"/>
    </xf>
    <xf numFmtId="0" fontId="15" fillId="0" borderId="0" xfId="0" applyFont="1" applyAlignment="1">
      <alignment vertical="center" wrapText="1"/>
    </xf>
    <xf numFmtId="0" fontId="12" fillId="0" borderId="10" xfId="0" applyFont="1" applyFill="1" applyBorder="1" applyAlignment="1">
      <alignment horizontal="center" vertical="center"/>
    </xf>
    <xf numFmtId="0" fontId="12" fillId="0" borderId="9" xfId="0" applyFont="1" applyFill="1" applyBorder="1" applyAlignment="1">
      <alignment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7" fillId="0" borderId="1" xfId="0" quotePrefix="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0" fillId="0" borderId="3" xfId="0" applyBorder="1" applyAlignment="1">
      <alignment horizontal="right" vertical="center" justifyLastLine="1"/>
    </xf>
    <xf numFmtId="0" fontId="0" fillId="0" borderId="0" xfId="0" applyBorder="1" applyAlignment="1">
      <alignment horizontal="right" vertical="center" justifyLastLine="1"/>
    </xf>
    <xf numFmtId="0" fontId="0" fillId="0" borderId="0" xfId="0" applyAlignment="1">
      <alignment horizontal="right" vertical="center" justifyLastLine="1"/>
    </xf>
    <xf numFmtId="0" fontId="21" fillId="0" borderId="0" xfId="0" applyFont="1" applyAlignment="1">
      <alignment vertical="center"/>
    </xf>
    <xf numFmtId="0" fontId="21" fillId="0" borderId="2" xfId="0" applyFont="1" applyBorder="1" applyAlignment="1">
      <alignment vertical="center" textRotation="255"/>
    </xf>
    <xf numFmtId="0" fontId="22" fillId="0" borderId="3" xfId="0" applyFont="1" applyBorder="1" applyAlignment="1">
      <alignment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11" xfId="0" applyFont="1" applyBorder="1" applyAlignment="1">
      <alignment vertical="center" textRotation="255"/>
    </xf>
    <xf numFmtId="0" fontId="22" fillId="0" borderId="8" xfId="0" applyFont="1" applyBorder="1" applyAlignment="1">
      <alignment vertical="center" textRotation="255"/>
    </xf>
    <xf numFmtId="0" fontId="22" fillId="0" borderId="2" xfId="0" applyFont="1" applyBorder="1" applyAlignment="1">
      <alignment vertical="center" textRotation="255"/>
    </xf>
    <xf numFmtId="0" fontId="0" fillId="0" borderId="3" xfId="0" applyBorder="1" applyAlignment="1">
      <alignment vertical="center" textRotation="255"/>
    </xf>
    <xf numFmtId="0" fontId="0" fillId="0" borderId="6" xfId="0" applyBorder="1" applyAlignment="1">
      <alignment vertical="center" textRotation="255"/>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665615</xdr:colOff>
      <xdr:row>481</xdr:row>
      <xdr:rowOff>0</xdr:rowOff>
    </xdr:from>
    <xdr:to>
      <xdr:col>1</xdr:col>
      <xdr:colOff>121330</xdr:colOff>
      <xdr:row>530</xdr:row>
      <xdr:rowOff>144236</xdr:rowOff>
    </xdr:to>
    <xdr:sp macro="" textlink="">
      <xdr:nvSpPr>
        <xdr:cNvPr id="2" name="テキスト ボックス 1"/>
        <xdr:cNvSpPr txBox="1"/>
      </xdr:nvSpPr>
      <xdr:spPr>
        <a:xfrm>
          <a:off x="665615" y="7953375"/>
          <a:ext cx="138340" cy="250961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農業</a:t>
          </a:r>
        </a:p>
      </xdr:txBody>
    </xdr:sp>
    <xdr:clientData/>
  </xdr:twoCellAnchor>
  <xdr:twoCellAnchor>
    <xdr:from>
      <xdr:col>1</xdr:col>
      <xdr:colOff>15874</xdr:colOff>
      <xdr:row>523</xdr:row>
      <xdr:rowOff>0</xdr:rowOff>
    </xdr:from>
    <xdr:to>
      <xdr:col>5</xdr:col>
      <xdr:colOff>55561</xdr:colOff>
      <xdr:row>537</xdr:row>
      <xdr:rowOff>60325</xdr:rowOff>
    </xdr:to>
    <xdr:sp macro="" textlink="">
      <xdr:nvSpPr>
        <xdr:cNvPr id="3" name="テキスト ボックス 2"/>
        <xdr:cNvSpPr txBox="1"/>
      </xdr:nvSpPr>
      <xdr:spPr>
        <a:xfrm>
          <a:off x="698499" y="9096375"/>
          <a:ext cx="198437" cy="25050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林業</a:t>
          </a:r>
        </a:p>
      </xdr:txBody>
    </xdr:sp>
    <xdr:clientData/>
  </xdr:twoCellAnchor>
  <xdr:twoCellAnchor>
    <xdr:from>
      <xdr:col>0</xdr:col>
      <xdr:colOff>565149</xdr:colOff>
      <xdr:row>523</xdr:row>
      <xdr:rowOff>7936</xdr:rowOff>
    </xdr:from>
    <xdr:to>
      <xdr:col>1</xdr:col>
      <xdr:colOff>39687</xdr:colOff>
      <xdr:row>537</xdr:row>
      <xdr:rowOff>76199</xdr:rowOff>
    </xdr:to>
    <xdr:sp macro="" textlink="">
      <xdr:nvSpPr>
        <xdr:cNvPr id="4" name="テキスト ボックス 3"/>
        <xdr:cNvSpPr txBox="1"/>
      </xdr:nvSpPr>
      <xdr:spPr>
        <a:xfrm flipH="1">
          <a:off x="565149" y="9104311"/>
          <a:ext cx="157163" cy="251301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漁業</a:t>
          </a:r>
        </a:p>
      </xdr:txBody>
    </xdr:sp>
    <xdr:clientData/>
  </xdr:twoCellAnchor>
  <xdr:twoCellAnchor>
    <xdr:from>
      <xdr:col>1</xdr:col>
      <xdr:colOff>119062</xdr:colOff>
      <xdr:row>518</xdr:row>
      <xdr:rowOff>7938</xdr:rowOff>
    </xdr:from>
    <xdr:to>
      <xdr:col>5</xdr:col>
      <xdr:colOff>111124</xdr:colOff>
      <xdr:row>534</xdr:row>
      <xdr:rowOff>52388</xdr:rowOff>
    </xdr:to>
    <xdr:sp macro="" textlink="">
      <xdr:nvSpPr>
        <xdr:cNvPr id="5" name="テキスト ボックス 4"/>
        <xdr:cNvSpPr txBox="1"/>
      </xdr:nvSpPr>
      <xdr:spPr>
        <a:xfrm>
          <a:off x="801687" y="8548688"/>
          <a:ext cx="150812" cy="25209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鉱業</a:t>
          </a:r>
        </a:p>
      </xdr:txBody>
    </xdr:sp>
    <xdr:clientData/>
  </xdr:twoCellAnchor>
  <xdr:twoCellAnchor>
    <xdr:from>
      <xdr:col>5</xdr:col>
      <xdr:colOff>196170</xdr:colOff>
      <xdr:row>471</xdr:row>
      <xdr:rowOff>0</xdr:rowOff>
    </xdr:from>
    <xdr:to>
      <xdr:col>5</xdr:col>
      <xdr:colOff>348570</xdr:colOff>
      <xdr:row>530</xdr:row>
      <xdr:rowOff>60325</xdr:rowOff>
    </xdr:to>
    <xdr:sp macro="" textlink="">
      <xdr:nvSpPr>
        <xdr:cNvPr id="6" name="テキスト ボックス 5"/>
        <xdr:cNvSpPr txBox="1"/>
      </xdr:nvSpPr>
      <xdr:spPr>
        <a:xfrm>
          <a:off x="1037545" y="7794625"/>
          <a:ext cx="152400" cy="25844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飲食料品</a:t>
          </a:r>
        </a:p>
      </xdr:txBody>
    </xdr:sp>
    <xdr:clientData/>
  </xdr:twoCellAnchor>
  <xdr:twoCellAnchor>
    <xdr:from>
      <xdr:col>5</xdr:col>
      <xdr:colOff>571501</xdr:colOff>
      <xdr:row>484</xdr:row>
      <xdr:rowOff>0</xdr:rowOff>
    </xdr:from>
    <xdr:to>
      <xdr:col>7</xdr:col>
      <xdr:colOff>30163</xdr:colOff>
      <xdr:row>531</xdr:row>
      <xdr:rowOff>28575</xdr:rowOff>
    </xdr:to>
    <xdr:sp macro="" textlink="">
      <xdr:nvSpPr>
        <xdr:cNvPr id="7" name="テキスト ボックス 6"/>
        <xdr:cNvSpPr txBox="1"/>
      </xdr:nvSpPr>
      <xdr:spPr>
        <a:xfrm>
          <a:off x="1412876" y="8001000"/>
          <a:ext cx="149225" cy="25209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繊維製品</a:t>
          </a:r>
        </a:p>
      </xdr:txBody>
    </xdr:sp>
    <xdr:clientData/>
  </xdr:twoCellAnchor>
  <xdr:twoCellAnchor>
    <xdr:from>
      <xdr:col>7</xdr:col>
      <xdr:colOff>71438</xdr:colOff>
      <xdr:row>476</xdr:row>
      <xdr:rowOff>7938</xdr:rowOff>
    </xdr:from>
    <xdr:to>
      <xdr:col>8</xdr:col>
      <xdr:colOff>17463</xdr:colOff>
      <xdr:row>530</xdr:row>
      <xdr:rowOff>84138</xdr:rowOff>
    </xdr:to>
    <xdr:sp macro="" textlink="">
      <xdr:nvSpPr>
        <xdr:cNvPr id="8" name="テキスト ボックス 7"/>
        <xdr:cNvSpPr txBox="1"/>
      </xdr:nvSpPr>
      <xdr:spPr>
        <a:xfrm>
          <a:off x="1603376" y="7881938"/>
          <a:ext cx="152400" cy="25209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パルプ・紙・木製品</a:t>
          </a:r>
        </a:p>
      </xdr:txBody>
    </xdr:sp>
    <xdr:clientData/>
  </xdr:twoCellAnchor>
  <xdr:twoCellAnchor>
    <xdr:from>
      <xdr:col>8</xdr:col>
      <xdr:colOff>134938</xdr:colOff>
      <xdr:row>480</xdr:row>
      <xdr:rowOff>7938</xdr:rowOff>
    </xdr:from>
    <xdr:to>
      <xdr:col>8</xdr:col>
      <xdr:colOff>287338</xdr:colOff>
      <xdr:row>530</xdr:row>
      <xdr:rowOff>147638</xdr:rowOff>
    </xdr:to>
    <xdr:sp macro="" textlink="">
      <xdr:nvSpPr>
        <xdr:cNvPr id="9" name="テキスト ボックス 8"/>
        <xdr:cNvSpPr txBox="1"/>
      </xdr:nvSpPr>
      <xdr:spPr>
        <a:xfrm>
          <a:off x="1873251" y="7945438"/>
          <a:ext cx="152400" cy="25209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化学製品</a:t>
          </a:r>
        </a:p>
      </xdr:txBody>
    </xdr:sp>
    <xdr:clientData/>
  </xdr:twoCellAnchor>
  <xdr:twoCellAnchor>
    <xdr:from>
      <xdr:col>9</xdr:col>
      <xdr:colOff>87312</xdr:colOff>
      <xdr:row>470</xdr:row>
      <xdr:rowOff>0</xdr:rowOff>
    </xdr:from>
    <xdr:to>
      <xdr:col>9</xdr:col>
      <xdr:colOff>239712</xdr:colOff>
      <xdr:row>529</xdr:row>
      <xdr:rowOff>155575</xdr:rowOff>
    </xdr:to>
    <xdr:sp macro="" textlink="">
      <xdr:nvSpPr>
        <xdr:cNvPr id="10" name="テキスト ボックス 9"/>
        <xdr:cNvSpPr txBox="1"/>
      </xdr:nvSpPr>
      <xdr:spPr>
        <a:xfrm>
          <a:off x="2151062" y="7778750"/>
          <a:ext cx="152400" cy="25209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石油・石炭製品</a:t>
          </a:r>
        </a:p>
      </xdr:txBody>
    </xdr:sp>
    <xdr:clientData/>
  </xdr:twoCellAnchor>
  <xdr:twoCellAnchor>
    <xdr:from>
      <xdr:col>10</xdr:col>
      <xdr:colOff>122464</xdr:colOff>
      <xdr:row>420</xdr:row>
      <xdr:rowOff>0</xdr:rowOff>
    </xdr:from>
    <xdr:to>
      <xdr:col>10</xdr:col>
      <xdr:colOff>274864</xdr:colOff>
      <xdr:row>526</xdr:row>
      <xdr:rowOff>85271</xdr:rowOff>
    </xdr:to>
    <xdr:sp macro="" textlink="">
      <xdr:nvSpPr>
        <xdr:cNvPr id="11" name="テキスト ボックス 10"/>
        <xdr:cNvSpPr txBox="1"/>
      </xdr:nvSpPr>
      <xdr:spPr>
        <a:xfrm>
          <a:off x="2462893" y="6041571"/>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プラスチック製品</a:t>
          </a:r>
        </a:p>
      </xdr:txBody>
    </xdr:sp>
    <xdr:clientData/>
  </xdr:twoCellAnchor>
  <xdr:twoCellAnchor>
    <xdr:from>
      <xdr:col>11</xdr:col>
      <xdr:colOff>13606</xdr:colOff>
      <xdr:row>434</xdr:row>
      <xdr:rowOff>0</xdr:rowOff>
    </xdr:from>
    <xdr:to>
      <xdr:col>12</xdr:col>
      <xdr:colOff>40821</xdr:colOff>
      <xdr:row>527</xdr:row>
      <xdr:rowOff>98878</xdr:rowOff>
    </xdr:to>
    <xdr:sp macro="" textlink="">
      <xdr:nvSpPr>
        <xdr:cNvPr id="12" name="テキスト ボックス 11"/>
        <xdr:cNvSpPr txBox="1"/>
      </xdr:nvSpPr>
      <xdr:spPr>
        <a:xfrm>
          <a:off x="2748642" y="6232071"/>
          <a:ext cx="176893"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ゴム製品</a:t>
          </a:r>
        </a:p>
      </xdr:txBody>
    </xdr:sp>
    <xdr:clientData/>
  </xdr:twoCellAnchor>
  <xdr:twoCellAnchor>
    <xdr:from>
      <xdr:col>12</xdr:col>
      <xdr:colOff>13607</xdr:colOff>
      <xdr:row>480</xdr:row>
      <xdr:rowOff>0</xdr:rowOff>
    </xdr:from>
    <xdr:to>
      <xdr:col>13</xdr:col>
      <xdr:colOff>89807</xdr:colOff>
      <xdr:row>531</xdr:row>
      <xdr:rowOff>17236</xdr:rowOff>
    </xdr:to>
    <xdr:sp macro="" textlink="">
      <xdr:nvSpPr>
        <xdr:cNvPr id="13" name="テキスト ボックス 12"/>
        <xdr:cNvSpPr txBox="1"/>
      </xdr:nvSpPr>
      <xdr:spPr>
        <a:xfrm>
          <a:off x="2898321" y="6858000"/>
          <a:ext cx="157843"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陶磁器</a:t>
          </a:r>
        </a:p>
      </xdr:txBody>
    </xdr:sp>
    <xdr:clientData/>
  </xdr:twoCellAnchor>
  <xdr:twoCellAnchor>
    <xdr:from>
      <xdr:col>13</xdr:col>
      <xdr:colOff>95250</xdr:colOff>
      <xdr:row>462</xdr:row>
      <xdr:rowOff>0</xdr:rowOff>
    </xdr:from>
    <xdr:to>
      <xdr:col>14</xdr:col>
      <xdr:colOff>95250</xdr:colOff>
      <xdr:row>529</xdr:row>
      <xdr:rowOff>126093</xdr:rowOff>
    </xdr:to>
    <xdr:sp macro="" textlink="">
      <xdr:nvSpPr>
        <xdr:cNvPr id="14" name="テキスト ボックス 13"/>
        <xdr:cNvSpPr txBox="1"/>
      </xdr:nvSpPr>
      <xdr:spPr>
        <a:xfrm>
          <a:off x="3061607" y="6613071"/>
          <a:ext cx="149679"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その他の窯業・土石製品</a:t>
          </a:r>
        </a:p>
      </xdr:txBody>
    </xdr:sp>
    <xdr:clientData/>
  </xdr:twoCellAnchor>
  <xdr:twoCellAnchor>
    <xdr:from>
      <xdr:col>14</xdr:col>
      <xdr:colOff>394607</xdr:colOff>
      <xdr:row>406</xdr:row>
      <xdr:rowOff>1</xdr:rowOff>
    </xdr:from>
    <xdr:to>
      <xdr:col>14</xdr:col>
      <xdr:colOff>547007</xdr:colOff>
      <xdr:row>525</xdr:row>
      <xdr:rowOff>71665</xdr:rowOff>
    </xdr:to>
    <xdr:sp macro="" textlink="">
      <xdr:nvSpPr>
        <xdr:cNvPr id="15" name="テキスト ボックス 14"/>
        <xdr:cNvSpPr txBox="1"/>
      </xdr:nvSpPr>
      <xdr:spPr>
        <a:xfrm>
          <a:off x="3510643" y="5851072"/>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鉄鋼</a:t>
          </a:r>
        </a:p>
      </xdr:txBody>
    </xdr:sp>
    <xdr:clientData/>
  </xdr:twoCellAnchor>
  <xdr:twoCellAnchor>
    <xdr:from>
      <xdr:col>15</xdr:col>
      <xdr:colOff>49892</xdr:colOff>
      <xdr:row>474</xdr:row>
      <xdr:rowOff>0</xdr:rowOff>
    </xdr:from>
    <xdr:to>
      <xdr:col>15</xdr:col>
      <xdr:colOff>201158</xdr:colOff>
      <xdr:row>530</xdr:row>
      <xdr:rowOff>107950</xdr:rowOff>
    </xdr:to>
    <xdr:sp macro="" textlink="">
      <xdr:nvSpPr>
        <xdr:cNvPr id="16" name="テキスト ボックス 15"/>
        <xdr:cNvSpPr txBox="1"/>
      </xdr:nvSpPr>
      <xdr:spPr>
        <a:xfrm>
          <a:off x="4026580" y="7842250"/>
          <a:ext cx="151266" cy="25844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非鉄金属</a:t>
          </a:r>
        </a:p>
      </xdr:txBody>
    </xdr:sp>
    <xdr:clientData/>
  </xdr:twoCellAnchor>
  <xdr:twoCellAnchor>
    <xdr:from>
      <xdr:col>16</xdr:col>
      <xdr:colOff>102053</xdr:colOff>
      <xdr:row>448</xdr:row>
      <xdr:rowOff>7938</xdr:rowOff>
    </xdr:from>
    <xdr:to>
      <xdr:col>16</xdr:col>
      <xdr:colOff>254453</xdr:colOff>
      <xdr:row>528</xdr:row>
      <xdr:rowOff>111352</xdr:rowOff>
    </xdr:to>
    <xdr:sp macro="" textlink="">
      <xdr:nvSpPr>
        <xdr:cNvPr id="17" name="テキスト ボックス 16"/>
        <xdr:cNvSpPr txBox="1"/>
      </xdr:nvSpPr>
      <xdr:spPr>
        <a:xfrm>
          <a:off x="4308928" y="7437438"/>
          <a:ext cx="152400" cy="264341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金属製品</a:t>
          </a:r>
        </a:p>
      </xdr:txBody>
    </xdr:sp>
    <xdr:clientData/>
  </xdr:twoCellAnchor>
  <xdr:twoCellAnchor>
    <xdr:from>
      <xdr:col>17</xdr:col>
      <xdr:colOff>81643</xdr:colOff>
      <xdr:row>453</xdr:row>
      <xdr:rowOff>0</xdr:rowOff>
    </xdr:from>
    <xdr:to>
      <xdr:col>17</xdr:col>
      <xdr:colOff>234043</xdr:colOff>
      <xdr:row>529</xdr:row>
      <xdr:rowOff>3629</xdr:rowOff>
    </xdr:to>
    <xdr:sp macro="" textlink="">
      <xdr:nvSpPr>
        <xdr:cNvPr id="18" name="テキスト ボックス 17"/>
        <xdr:cNvSpPr txBox="1"/>
      </xdr:nvSpPr>
      <xdr:spPr>
        <a:xfrm>
          <a:off x="4612822" y="6490607"/>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はん用機械</a:t>
          </a:r>
        </a:p>
      </xdr:txBody>
    </xdr:sp>
    <xdr:clientData/>
  </xdr:twoCellAnchor>
  <xdr:twoCellAnchor>
    <xdr:from>
      <xdr:col>18</xdr:col>
      <xdr:colOff>231322</xdr:colOff>
      <xdr:row>454</xdr:row>
      <xdr:rowOff>0</xdr:rowOff>
    </xdr:from>
    <xdr:to>
      <xdr:col>18</xdr:col>
      <xdr:colOff>383722</xdr:colOff>
      <xdr:row>529</xdr:row>
      <xdr:rowOff>17236</xdr:rowOff>
    </xdr:to>
    <xdr:sp macro="" textlink="">
      <xdr:nvSpPr>
        <xdr:cNvPr id="19" name="テキスト ボックス 18"/>
        <xdr:cNvSpPr txBox="1"/>
      </xdr:nvSpPr>
      <xdr:spPr>
        <a:xfrm>
          <a:off x="5048251" y="6504214"/>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生産用機械</a:t>
          </a:r>
        </a:p>
      </xdr:txBody>
    </xdr:sp>
    <xdr:clientData/>
  </xdr:twoCellAnchor>
  <xdr:twoCellAnchor>
    <xdr:from>
      <xdr:col>19</xdr:col>
      <xdr:colOff>108858</xdr:colOff>
      <xdr:row>412</xdr:row>
      <xdr:rowOff>1</xdr:rowOff>
    </xdr:from>
    <xdr:to>
      <xdr:col>19</xdr:col>
      <xdr:colOff>261258</xdr:colOff>
      <xdr:row>525</xdr:row>
      <xdr:rowOff>153308</xdr:rowOff>
    </xdr:to>
    <xdr:sp macro="" textlink="">
      <xdr:nvSpPr>
        <xdr:cNvPr id="20" name="テキスト ボックス 19"/>
        <xdr:cNvSpPr txBox="1"/>
      </xdr:nvSpPr>
      <xdr:spPr>
        <a:xfrm>
          <a:off x="5456465" y="5932715"/>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業務用機械</a:t>
          </a:r>
        </a:p>
      </xdr:txBody>
    </xdr:sp>
    <xdr:clientData/>
  </xdr:twoCellAnchor>
  <xdr:twoCellAnchor>
    <xdr:from>
      <xdr:col>20</xdr:col>
      <xdr:colOff>6804</xdr:colOff>
      <xdr:row>481</xdr:row>
      <xdr:rowOff>5668</xdr:rowOff>
    </xdr:from>
    <xdr:to>
      <xdr:col>21</xdr:col>
      <xdr:colOff>6804</xdr:colOff>
      <xdr:row>531</xdr:row>
      <xdr:rowOff>27440</xdr:rowOff>
    </xdr:to>
    <xdr:sp macro="" textlink="">
      <xdr:nvSpPr>
        <xdr:cNvPr id="21" name="テキスト ボックス 20"/>
        <xdr:cNvSpPr txBox="1"/>
      </xdr:nvSpPr>
      <xdr:spPr>
        <a:xfrm>
          <a:off x="5674179" y="7959043"/>
          <a:ext cx="150813" cy="256177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電子部品</a:t>
          </a:r>
        </a:p>
      </xdr:txBody>
    </xdr:sp>
    <xdr:clientData/>
  </xdr:twoCellAnchor>
  <xdr:twoCellAnchor>
    <xdr:from>
      <xdr:col>21</xdr:col>
      <xdr:colOff>231321</xdr:colOff>
      <xdr:row>441</xdr:row>
      <xdr:rowOff>0</xdr:rowOff>
    </xdr:from>
    <xdr:to>
      <xdr:col>21</xdr:col>
      <xdr:colOff>383721</xdr:colOff>
      <xdr:row>528</xdr:row>
      <xdr:rowOff>17235</xdr:rowOff>
    </xdr:to>
    <xdr:sp macro="" textlink="">
      <xdr:nvSpPr>
        <xdr:cNvPr id="22" name="テキスト ボックス 21"/>
        <xdr:cNvSpPr txBox="1"/>
      </xdr:nvSpPr>
      <xdr:spPr>
        <a:xfrm>
          <a:off x="6068785" y="6327321"/>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電気機械</a:t>
          </a:r>
        </a:p>
      </xdr:txBody>
    </xdr:sp>
    <xdr:clientData/>
  </xdr:twoCellAnchor>
  <xdr:twoCellAnchor>
    <xdr:from>
      <xdr:col>21</xdr:col>
      <xdr:colOff>484188</xdr:colOff>
      <xdr:row>485</xdr:row>
      <xdr:rowOff>7938</xdr:rowOff>
    </xdr:from>
    <xdr:to>
      <xdr:col>23</xdr:col>
      <xdr:colOff>14288</xdr:colOff>
      <xdr:row>531</xdr:row>
      <xdr:rowOff>52388</xdr:rowOff>
    </xdr:to>
    <xdr:sp macro="" textlink="">
      <xdr:nvSpPr>
        <xdr:cNvPr id="23" name="テキスト ボックス 22"/>
        <xdr:cNvSpPr txBox="1"/>
      </xdr:nvSpPr>
      <xdr:spPr>
        <a:xfrm>
          <a:off x="6302376" y="8024813"/>
          <a:ext cx="149225" cy="25209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情報通信機器</a:t>
          </a:r>
        </a:p>
      </xdr:txBody>
    </xdr:sp>
    <xdr:clientData/>
  </xdr:twoCellAnchor>
  <xdr:twoCellAnchor>
    <xdr:from>
      <xdr:col>23</xdr:col>
      <xdr:colOff>1851932</xdr:colOff>
      <xdr:row>156</xdr:row>
      <xdr:rowOff>4081</xdr:rowOff>
    </xdr:from>
    <xdr:to>
      <xdr:col>23</xdr:col>
      <xdr:colOff>2095499</xdr:colOff>
      <xdr:row>340</xdr:row>
      <xdr:rowOff>13153</xdr:rowOff>
    </xdr:to>
    <xdr:sp macro="" textlink="">
      <xdr:nvSpPr>
        <xdr:cNvPr id="24" name="テキスト ボックス 23"/>
        <xdr:cNvSpPr txBox="1"/>
      </xdr:nvSpPr>
      <xdr:spPr>
        <a:xfrm>
          <a:off x="8300357" y="3280681"/>
          <a:ext cx="243567" cy="351427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自動車</a:t>
          </a:r>
        </a:p>
      </xdr:txBody>
    </xdr:sp>
    <xdr:clientData/>
  </xdr:twoCellAnchor>
  <xdr:twoCellAnchor>
    <xdr:from>
      <xdr:col>24</xdr:col>
      <xdr:colOff>27214</xdr:colOff>
      <xdr:row>334</xdr:row>
      <xdr:rowOff>0</xdr:rowOff>
    </xdr:from>
    <xdr:to>
      <xdr:col>24</xdr:col>
      <xdr:colOff>179614</xdr:colOff>
      <xdr:row>518</xdr:row>
      <xdr:rowOff>3629</xdr:rowOff>
    </xdr:to>
    <xdr:sp macro="" textlink="">
      <xdr:nvSpPr>
        <xdr:cNvPr id="25" name="テキスト ボックス 24"/>
        <xdr:cNvSpPr txBox="1"/>
      </xdr:nvSpPr>
      <xdr:spPr>
        <a:xfrm>
          <a:off x="10436678" y="4871357"/>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航空機</a:t>
          </a:r>
        </a:p>
      </xdr:txBody>
    </xdr:sp>
    <xdr:clientData/>
  </xdr:twoCellAnchor>
  <xdr:twoCellAnchor>
    <xdr:from>
      <xdr:col>25</xdr:col>
      <xdr:colOff>27214</xdr:colOff>
      <xdr:row>394</xdr:row>
      <xdr:rowOff>-1</xdr:rowOff>
    </xdr:from>
    <xdr:to>
      <xdr:col>26</xdr:col>
      <xdr:colOff>2721</xdr:colOff>
      <xdr:row>524</xdr:row>
      <xdr:rowOff>85271</xdr:rowOff>
    </xdr:to>
    <xdr:sp macro="" textlink="">
      <xdr:nvSpPr>
        <xdr:cNvPr id="26" name="テキスト ボックス 25"/>
        <xdr:cNvSpPr txBox="1"/>
      </xdr:nvSpPr>
      <xdr:spPr>
        <a:xfrm>
          <a:off x="10627178" y="5687785"/>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その他の輸送機械</a:t>
          </a:r>
        </a:p>
      </xdr:txBody>
    </xdr:sp>
    <xdr:clientData/>
  </xdr:twoCellAnchor>
  <xdr:twoCellAnchor>
    <xdr:from>
      <xdr:col>26</xdr:col>
      <xdr:colOff>54428</xdr:colOff>
      <xdr:row>473</xdr:row>
      <xdr:rowOff>0</xdr:rowOff>
    </xdr:from>
    <xdr:to>
      <xdr:col>26</xdr:col>
      <xdr:colOff>206828</xdr:colOff>
      <xdr:row>530</xdr:row>
      <xdr:rowOff>98879</xdr:rowOff>
    </xdr:to>
    <xdr:sp macro="" textlink="">
      <xdr:nvSpPr>
        <xdr:cNvPr id="27" name="テキスト ボックス 26"/>
        <xdr:cNvSpPr txBox="1"/>
      </xdr:nvSpPr>
      <xdr:spPr>
        <a:xfrm>
          <a:off x="10831285" y="6762750"/>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その他の製造工業製品</a:t>
          </a:r>
        </a:p>
      </xdr:txBody>
    </xdr:sp>
    <xdr:clientData/>
  </xdr:twoCellAnchor>
  <xdr:twoCellAnchor>
    <xdr:from>
      <xdr:col>27</xdr:col>
      <xdr:colOff>272143</xdr:colOff>
      <xdr:row>469</xdr:row>
      <xdr:rowOff>0</xdr:rowOff>
    </xdr:from>
    <xdr:to>
      <xdr:col>27</xdr:col>
      <xdr:colOff>424543</xdr:colOff>
      <xdr:row>530</xdr:row>
      <xdr:rowOff>44450</xdr:rowOff>
    </xdr:to>
    <xdr:sp macro="" textlink="">
      <xdr:nvSpPr>
        <xdr:cNvPr id="28" name="テキスト ボックス 27"/>
        <xdr:cNvSpPr txBox="1"/>
      </xdr:nvSpPr>
      <xdr:spPr>
        <a:xfrm>
          <a:off x="11266714" y="6708321"/>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建設</a:t>
          </a:r>
        </a:p>
      </xdr:txBody>
    </xdr:sp>
    <xdr:clientData/>
  </xdr:twoCellAnchor>
  <xdr:twoCellAnchor>
    <xdr:from>
      <xdr:col>28</xdr:col>
      <xdr:colOff>217715</xdr:colOff>
      <xdr:row>455</xdr:row>
      <xdr:rowOff>0</xdr:rowOff>
    </xdr:from>
    <xdr:to>
      <xdr:col>28</xdr:col>
      <xdr:colOff>370115</xdr:colOff>
      <xdr:row>529</xdr:row>
      <xdr:rowOff>30843</xdr:rowOff>
    </xdr:to>
    <xdr:sp macro="" textlink="">
      <xdr:nvSpPr>
        <xdr:cNvPr id="29" name="テキスト ボックス 28"/>
        <xdr:cNvSpPr txBox="1"/>
      </xdr:nvSpPr>
      <xdr:spPr>
        <a:xfrm>
          <a:off x="12015108" y="6517821"/>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電力・ガス・熱供給</a:t>
          </a:r>
        </a:p>
      </xdr:txBody>
    </xdr:sp>
    <xdr:clientData/>
  </xdr:twoCellAnchor>
  <xdr:twoCellAnchor>
    <xdr:from>
      <xdr:col>28</xdr:col>
      <xdr:colOff>497794</xdr:colOff>
      <xdr:row>467</xdr:row>
      <xdr:rowOff>15874</xdr:rowOff>
    </xdr:from>
    <xdr:to>
      <xdr:col>30</xdr:col>
      <xdr:colOff>12019</xdr:colOff>
      <xdr:row>530</xdr:row>
      <xdr:rowOff>26307</xdr:rowOff>
    </xdr:to>
    <xdr:sp macro="" textlink="">
      <xdr:nvSpPr>
        <xdr:cNvPr id="30" name="テキスト ボックス 29"/>
        <xdr:cNvSpPr txBox="1"/>
      </xdr:nvSpPr>
      <xdr:spPr>
        <a:xfrm>
          <a:off x="12292919" y="7746999"/>
          <a:ext cx="149225" cy="259805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水道</a:t>
          </a:r>
        </a:p>
      </xdr:txBody>
    </xdr:sp>
    <xdr:clientData/>
  </xdr:twoCellAnchor>
  <xdr:twoCellAnchor>
    <xdr:from>
      <xdr:col>30</xdr:col>
      <xdr:colOff>13606</xdr:colOff>
      <xdr:row>465</xdr:row>
      <xdr:rowOff>13606</xdr:rowOff>
    </xdr:from>
    <xdr:to>
      <xdr:col>31</xdr:col>
      <xdr:colOff>42181</xdr:colOff>
      <xdr:row>530</xdr:row>
      <xdr:rowOff>3628</xdr:rowOff>
    </xdr:to>
    <xdr:sp macro="" textlink="">
      <xdr:nvSpPr>
        <xdr:cNvPr id="31" name="テキスト ボックス 30"/>
        <xdr:cNvSpPr txBox="1"/>
      </xdr:nvSpPr>
      <xdr:spPr>
        <a:xfrm>
          <a:off x="12450535" y="6667499"/>
          <a:ext cx="151039"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廃棄物処理</a:t>
          </a:r>
        </a:p>
      </xdr:txBody>
    </xdr:sp>
    <xdr:clientData/>
  </xdr:twoCellAnchor>
  <xdr:twoCellAnchor>
    <xdr:from>
      <xdr:col>31</xdr:col>
      <xdr:colOff>789215</xdr:colOff>
      <xdr:row>466</xdr:row>
      <xdr:rowOff>0</xdr:rowOff>
    </xdr:from>
    <xdr:to>
      <xdr:col>31</xdr:col>
      <xdr:colOff>941615</xdr:colOff>
      <xdr:row>530</xdr:row>
      <xdr:rowOff>3629</xdr:rowOff>
    </xdr:to>
    <xdr:sp macro="" textlink="">
      <xdr:nvSpPr>
        <xdr:cNvPr id="32" name="テキスト ボックス 31"/>
        <xdr:cNvSpPr txBox="1"/>
      </xdr:nvSpPr>
      <xdr:spPr>
        <a:xfrm>
          <a:off x="13348608" y="6667500"/>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商業</a:t>
          </a:r>
        </a:p>
      </xdr:txBody>
    </xdr:sp>
    <xdr:clientData/>
  </xdr:twoCellAnchor>
  <xdr:twoCellAnchor>
    <xdr:from>
      <xdr:col>32</xdr:col>
      <xdr:colOff>204107</xdr:colOff>
      <xdr:row>473</xdr:row>
      <xdr:rowOff>0</xdr:rowOff>
    </xdr:from>
    <xdr:to>
      <xdr:col>32</xdr:col>
      <xdr:colOff>356507</xdr:colOff>
      <xdr:row>530</xdr:row>
      <xdr:rowOff>98879</xdr:rowOff>
    </xdr:to>
    <xdr:sp macro="" textlink="">
      <xdr:nvSpPr>
        <xdr:cNvPr id="33" name="テキスト ボックス 32"/>
        <xdr:cNvSpPr txBox="1"/>
      </xdr:nvSpPr>
      <xdr:spPr>
        <a:xfrm>
          <a:off x="14478000" y="6762750"/>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金融・保険</a:t>
          </a:r>
        </a:p>
      </xdr:txBody>
    </xdr:sp>
    <xdr:clientData/>
  </xdr:twoCellAnchor>
  <xdr:twoCellAnchor>
    <xdr:from>
      <xdr:col>33</xdr:col>
      <xdr:colOff>530679</xdr:colOff>
      <xdr:row>466</xdr:row>
      <xdr:rowOff>0</xdr:rowOff>
    </xdr:from>
    <xdr:to>
      <xdr:col>33</xdr:col>
      <xdr:colOff>683079</xdr:colOff>
      <xdr:row>530</xdr:row>
      <xdr:rowOff>3629</xdr:rowOff>
    </xdr:to>
    <xdr:sp macro="" textlink="">
      <xdr:nvSpPr>
        <xdr:cNvPr id="34" name="テキスト ボックス 33"/>
        <xdr:cNvSpPr txBox="1"/>
      </xdr:nvSpPr>
      <xdr:spPr>
        <a:xfrm>
          <a:off x="15280822" y="6667500"/>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不動産</a:t>
          </a:r>
        </a:p>
      </xdr:txBody>
    </xdr:sp>
    <xdr:clientData/>
  </xdr:twoCellAnchor>
  <xdr:twoCellAnchor>
    <xdr:from>
      <xdr:col>34</xdr:col>
      <xdr:colOff>353786</xdr:colOff>
      <xdr:row>465</xdr:row>
      <xdr:rowOff>0</xdr:rowOff>
    </xdr:from>
    <xdr:to>
      <xdr:col>34</xdr:col>
      <xdr:colOff>506186</xdr:colOff>
      <xdr:row>529</xdr:row>
      <xdr:rowOff>166915</xdr:rowOff>
    </xdr:to>
    <xdr:sp macro="" textlink="">
      <xdr:nvSpPr>
        <xdr:cNvPr id="35" name="テキスト ボックス 34"/>
        <xdr:cNvSpPr txBox="1"/>
      </xdr:nvSpPr>
      <xdr:spPr>
        <a:xfrm>
          <a:off x="16287750" y="6653893"/>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運輸・郵便</a:t>
          </a:r>
        </a:p>
      </xdr:txBody>
    </xdr:sp>
    <xdr:clientData/>
  </xdr:twoCellAnchor>
  <xdr:twoCellAnchor>
    <xdr:from>
      <xdr:col>35</xdr:col>
      <xdr:colOff>265339</xdr:colOff>
      <xdr:row>472</xdr:row>
      <xdr:rowOff>7938</xdr:rowOff>
    </xdr:from>
    <xdr:to>
      <xdr:col>35</xdr:col>
      <xdr:colOff>417739</xdr:colOff>
      <xdr:row>530</xdr:row>
      <xdr:rowOff>86406</xdr:rowOff>
    </xdr:to>
    <xdr:sp macro="" textlink="">
      <xdr:nvSpPr>
        <xdr:cNvPr id="36" name="テキスト ボックス 35"/>
        <xdr:cNvSpPr txBox="1"/>
      </xdr:nvSpPr>
      <xdr:spPr>
        <a:xfrm>
          <a:off x="17061089" y="7818438"/>
          <a:ext cx="152400" cy="258671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情報通信</a:t>
          </a:r>
        </a:p>
      </xdr:txBody>
    </xdr:sp>
    <xdr:clientData/>
  </xdr:twoCellAnchor>
  <xdr:twoCellAnchor>
    <xdr:from>
      <xdr:col>36</xdr:col>
      <xdr:colOff>115660</xdr:colOff>
      <xdr:row>466</xdr:row>
      <xdr:rowOff>15874</xdr:rowOff>
    </xdr:from>
    <xdr:to>
      <xdr:col>36</xdr:col>
      <xdr:colOff>268060</xdr:colOff>
      <xdr:row>530</xdr:row>
      <xdr:rowOff>8164</xdr:rowOff>
    </xdr:to>
    <xdr:sp macro="" textlink="">
      <xdr:nvSpPr>
        <xdr:cNvPr id="37" name="テキスト ボックス 36"/>
        <xdr:cNvSpPr txBox="1"/>
      </xdr:nvSpPr>
      <xdr:spPr>
        <a:xfrm>
          <a:off x="17538473" y="7731124"/>
          <a:ext cx="152400" cy="259579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公務</a:t>
          </a:r>
        </a:p>
      </xdr:txBody>
    </xdr:sp>
    <xdr:clientData/>
  </xdr:twoCellAnchor>
  <xdr:twoCellAnchor>
    <xdr:from>
      <xdr:col>37</xdr:col>
      <xdr:colOff>367393</xdr:colOff>
      <xdr:row>473</xdr:row>
      <xdr:rowOff>0</xdr:rowOff>
    </xdr:from>
    <xdr:to>
      <xdr:col>37</xdr:col>
      <xdr:colOff>519793</xdr:colOff>
      <xdr:row>530</xdr:row>
      <xdr:rowOff>98879</xdr:rowOff>
    </xdr:to>
    <xdr:sp macro="" textlink="">
      <xdr:nvSpPr>
        <xdr:cNvPr id="38" name="テキスト ボックス 37"/>
        <xdr:cNvSpPr txBox="1"/>
      </xdr:nvSpPr>
      <xdr:spPr>
        <a:xfrm>
          <a:off x="18179143" y="6762750"/>
          <a:ext cx="152400"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教育・研究</a:t>
          </a:r>
        </a:p>
      </xdr:txBody>
    </xdr:sp>
    <xdr:clientData/>
  </xdr:twoCellAnchor>
  <xdr:twoCellAnchor>
    <xdr:from>
      <xdr:col>38</xdr:col>
      <xdr:colOff>388937</xdr:colOff>
      <xdr:row>463</xdr:row>
      <xdr:rowOff>0</xdr:rowOff>
    </xdr:from>
    <xdr:to>
      <xdr:col>38</xdr:col>
      <xdr:colOff>541337</xdr:colOff>
      <xdr:row>529</xdr:row>
      <xdr:rowOff>112486</xdr:rowOff>
    </xdr:to>
    <xdr:sp macro="" textlink="">
      <xdr:nvSpPr>
        <xdr:cNvPr id="39" name="テキスト ボックス 38"/>
        <xdr:cNvSpPr txBox="1"/>
      </xdr:nvSpPr>
      <xdr:spPr>
        <a:xfrm>
          <a:off x="19002375" y="7667625"/>
          <a:ext cx="152400" cy="258898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医療・福祉</a:t>
          </a:r>
        </a:p>
      </xdr:txBody>
    </xdr:sp>
    <xdr:clientData/>
  </xdr:twoCellAnchor>
  <xdr:twoCellAnchor>
    <xdr:from>
      <xdr:col>38</xdr:col>
      <xdr:colOff>857249</xdr:colOff>
      <xdr:row>474</xdr:row>
      <xdr:rowOff>0</xdr:rowOff>
    </xdr:from>
    <xdr:to>
      <xdr:col>40</xdr:col>
      <xdr:colOff>26987</xdr:colOff>
      <xdr:row>530</xdr:row>
      <xdr:rowOff>92075</xdr:rowOff>
    </xdr:to>
    <xdr:sp macro="" textlink="">
      <xdr:nvSpPr>
        <xdr:cNvPr id="40" name="テキスト ボックス 39"/>
        <xdr:cNvSpPr txBox="1"/>
      </xdr:nvSpPr>
      <xdr:spPr>
        <a:xfrm>
          <a:off x="19470687" y="7842250"/>
          <a:ext cx="153988" cy="25685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他に分類されない会員制団体</a:t>
          </a:r>
        </a:p>
      </xdr:txBody>
    </xdr:sp>
    <xdr:clientData/>
  </xdr:twoCellAnchor>
  <xdr:twoCellAnchor>
    <xdr:from>
      <xdr:col>40</xdr:col>
      <xdr:colOff>489857</xdr:colOff>
      <xdr:row>468</xdr:row>
      <xdr:rowOff>0</xdr:rowOff>
    </xdr:from>
    <xdr:to>
      <xdr:col>40</xdr:col>
      <xdr:colOff>642257</xdr:colOff>
      <xdr:row>530</xdr:row>
      <xdr:rowOff>17236</xdr:rowOff>
    </xdr:to>
    <xdr:sp macro="" textlink="">
      <xdr:nvSpPr>
        <xdr:cNvPr id="41" name="テキスト ボックス 40"/>
        <xdr:cNvSpPr txBox="1"/>
      </xdr:nvSpPr>
      <xdr:spPr>
        <a:xfrm>
          <a:off x="20087545" y="7747000"/>
          <a:ext cx="152400" cy="258898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対事業所サービス</a:t>
          </a:r>
        </a:p>
      </xdr:txBody>
    </xdr:sp>
    <xdr:clientData/>
  </xdr:twoCellAnchor>
  <xdr:twoCellAnchor>
    <xdr:from>
      <xdr:col>41</xdr:col>
      <xdr:colOff>356054</xdr:colOff>
      <xdr:row>473</xdr:row>
      <xdr:rowOff>7938</xdr:rowOff>
    </xdr:from>
    <xdr:to>
      <xdr:col>41</xdr:col>
      <xdr:colOff>508454</xdr:colOff>
      <xdr:row>530</xdr:row>
      <xdr:rowOff>90942</xdr:rowOff>
    </xdr:to>
    <xdr:sp macro="" textlink="">
      <xdr:nvSpPr>
        <xdr:cNvPr id="42" name="テキスト ボックス 41"/>
        <xdr:cNvSpPr txBox="1"/>
      </xdr:nvSpPr>
      <xdr:spPr>
        <a:xfrm>
          <a:off x="21057054" y="7834313"/>
          <a:ext cx="152400" cy="257537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対個人サービス</a:t>
          </a:r>
        </a:p>
      </xdr:txBody>
    </xdr:sp>
    <xdr:clientData/>
  </xdr:twoCellAnchor>
  <xdr:twoCellAnchor>
    <xdr:from>
      <xdr:col>41</xdr:col>
      <xdr:colOff>680358</xdr:colOff>
      <xdr:row>502</xdr:row>
      <xdr:rowOff>0</xdr:rowOff>
    </xdr:from>
    <xdr:to>
      <xdr:col>43</xdr:col>
      <xdr:colOff>63954</xdr:colOff>
      <xdr:row>532</xdr:row>
      <xdr:rowOff>139700</xdr:rowOff>
    </xdr:to>
    <xdr:sp macro="" textlink="">
      <xdr:nvSpPr>
        <xdr:cNvPr id="43" name="テキスト ボックス 42"/>
        <xdr:cNvSpPr txBox="1"/>
      </xdr:nvSpPr>
      <xdr:spPr>
        <a:xfrm>
          <a:off x="21390429" y="7157357"/>
          <a:ext cx="145596" cy="250734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事務用品</a:t>
          </a:r>
        </a:p>
      </xdr:txBody>
    </xdr:sp>
    <xdr:clientData/>
  </xdr:twoCellAnchor>
  <xdr:twoCellAnchor>
    <xdr:from>
      <xdr:col>43</xdr:col>
      <xdr:colOff>58965</xdr:colOff>
      <xdr:row>484</xdr:row>
      <xdr:rowOff>0</xdr:rowOff>
    </xdr:from>
    <xdr:to>
      <xdr:col>44</xdr:col>
      <xdr:colOff>112260</xdr:colOff>
      <xdr:row>531</xdr:row>
      <xdr:rowOff>30843</xdr:rowOff>
    </xdr:to>
    <xdr:sp macro="" textlink="">
      <xdr:nvSpPr>
        <xdr:cNvPr id="44" name="テキスト ボックス 43"/>
        <xdr:cNvSpPr txBox="1"/>
      </xdr:nvSpPr>
      <xdr:spPr>
        <a:xfrm>
          <a:off x="21521965" y="8001000"/>
          <a:ext cx="156483" cy="252321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分類不明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502</xdr:row>
      <xdr:rowOff>0</xdr:rowOff>
    </xdr:from>
    <xdr:to>
      <xdr:col>2</xdr:col>
      <xdr:colOff>19050</xdr:colOff>
      <xdr:row>532</xdr:row>
      <xdr:rowOff>139700</xdr:rowOff>
    </xdr:to>
    <xdr:sp macro="" textlink="">
      <xdr:nvSpPr>
        <xdr:cNvPr id="45" name="テキスト ボックス 44"/>
        <xdr:cNvSpPr txBox="1"/>
      </xdr:nvSpPr>
      <xdr:spPr>
        <a:xfrm>
          <a:off x="6858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農業</a:t>
          </a:r>
        </a:p>
      </xdr:txBody>
    </xdr:sp>
    <xdr:clientData/>
  </xdr:twoCellAnchor>
  <xdr:twoCellAnchor>
    <xdr:from>
      <xdr:col>2</xdr:col>
      <xdr:colOff>0</xdr:colOff>
      <xdr:row>502</xdr:row>
      <xdr:rowOff>0</xdr:rowOff>
    </xdr:from>
    <xdr:to>
      <xdr:col>3</xdr:col>
      <xdr:colOff>152400</xdr:colOff>
      <xdr:row>532</xdr:row>
      <xdr:rowOff>139700</xdr:rowOff>
    </xdr:to>
    <xdr:sp macro="" textlink="">
      <xdr:nvSpPr>
        <xdr:cNvPr id="46" name="テキスト ボックス 45"/>
        <xdr:cNvSpPr txBox="1"/>
      </xdr:nvSpPr>
      <xdr:spPr>
        <a:xfrm>
          <a:off x="8191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林業</a:t>
          </a:r>
        </a:p>
      </xdr:txBody>
    </xdr:sp>
    <xdr:clientData/>
  </xdr:twoCellAnchor>
  <xdr:twoCellAnchor>
    <xdr:from>
      <xdr:col>2</xdr:col>
      <xdr:colOff>0</xdr:colOff>
      <xdr:row>502</xdr:row>
      <xdr:rowOff>0</xdr:rowOff>
    </xdr:from>
    <xdr:to>
      <xdr:col>4</xdr:col>
      <xdr:colOff>133350</xdr:colOff>
      <xdr:row>532</xdr:row>
      <xdr:rowOff>139700</xdr:rowOff>
    </xdr:to>
    <xdr:sp macro="" textlink="">
      <xdr:nvSpPr>
        <xdr:cNvPr id="47" name="テキスト ボックス 46"/>
        <xdr:cNvSpPr txBox="1"/>
      </xdr:nvSpPr>
      <xdr:spPr>
        <a:xfrm>
          <a:off x="8191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漁業</a:t>
          </a:r>
        </a:p>
      </xdr:txBody>
    </xdr:sp>
    <xdr:clientData/>
  </xdr:twoCellAnchor>
  <xdr:twoCellAnchor>
    <xdr:from>
      <xdr:col>4</xdr:col>
      <xdr:colOff>0</xdr:colOff>
      <xdr:row>502</xdr:row>
      <xdr:rowOff>0</xdr:rowOff>
    </xdr:from>
    <xdr:to>
      <xdr:col>5</xdr:col>
      <xdr:colOff>142875</xdr:colOff>
      <xdr:row>532</xdr:row>
      <xdr:rowOff>139700</xdr:rowOff>
    </xdr:to>
    <xdr:sp macro="" textlink="">
      <xdr:nvSpPr>
        <xdr:cNvPr id="48" name="テキスト ボックス 47"/>
        <xdr:cNvSpPr txBox="1"/>
      </xdr:nvSpPr>
      <xdr:spPr>
        <a:xfrm>
          <a:off x="8382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鉱業</a:t>
          </a:r>
        </a:p>
      </xdr:txBody>
    </xdr:sp>
    <xdr:clientData/>
  </xdr:twoCellAnchor>
  <xdr:twoCellAnchor>
    <xdr:from>
      <xdr:col>5</xdr:col>
      <xdr:colOff>0</xdr:colOff>
      <xdr:row>502</xdr:row>
      <xdr:rowOff>0</xdr:rowOff>
    </xdr:from>
    <xdr:to>
      <xdr:col>5</xdr:col>
      <xdr:colOff>152400</xdr:colOff>
      <xdr:row>532</xdr:row>
      <xdr:rowOff>139700</xdr:rowOff>
    </xdr:to>
    <xdr:sp macro="" textlink="">
      <xdr:nvSpPr>
        <xdr:cNvPr id="49" name="テキスト ボックス 48"/>
        <xdr:cNvSpPr txBox="1"/>
      </xdr:nvSpPr>
      <xdr:spPr>
        <a:xfrm>
          <a:off x="8477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飲食料品</a:t>
          </a:r>
        </a:p>
      </xdr:txBody>
    </xdr:sp>
    <xdr:clientData/>
  </xdr:twoCellAnchor>
  <xdr:twoCellAnchor>
    <xdr:from>
      <xdr:col>6</xdr:col>
      <xdr:colOff>0</xdr:colOff>
      <xdr:row>502</xdr:row>
      <xdr:rowOff>0</xdr:rowOff>
    </xdr:from>
    <xdr:to>
      <xdr:col>7</xdr:col>
      <xdr:colOff>38100</xdr:colOff>
      <xdr:row>532</xdr:row>
      <xdr:rowOff>139700</xdr:rowOff>
    </xdr:to>
    <xdr:sp macro="" textlink="">
      <xdr:nvSpPr>
        <xdr:cNvPr id="50" name="テキスト ボックス 49"/>
        <xdr:cNvSpPr txBox="1"/>
      </xdr:nvSpPr>
      <xdr:spPr>
        <a:xfrm>
          <a:off x="14287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繊維製品</a:t>
          </a:r>
        </a:p>
      </xdr:txBody>
    </xdr:sp>
    <xdr:clientData/>
  </xdr:twoCellAnchor>
  <xdr:twoCellAnchor>
    <xdr:from>
      <xdr:col>7</xdr:col>
      <xdr:colOff>0</xdr:colOff>
      <xdr:row>502</xdr:row>
      <xdr:rowOff>0</xdr:rowOff>
    </xdr:from>
    <xdr:to>
      <xdr:col>7</xdr:col>
      <xdr:colOff>152400</xdr:colOff>
      <xdr:row>532</xdr:row>
      <xdr:rowOff>139700</xdr:rowOff>
    </xdr:to>
    <xdr:sp macro="" textlink="">
      <xdr:nvSpPr>
        <xdr:cNvPr id="51" name="テキスト ボックス 50"/>
        <xdr:cNvSpPr txBox="1"/>
      </xdr:nvSpPr>
      <xdr:spPr>
        <a:xfrm>
          <a:off x="15430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パルプ・紙・木製品</a:t>
          </a:r>
        </a:p>
      </xdr:txBody>
    </xdr:sp>
    <xdr:clientData/>
  </xdr:twoCellAnchor>
  <xdr:twoCellAnchor>
    <xdr:from>
      <xdr:col>8</xdr:col>
      <xdr:colOff>0</xdr:colOff>
      <xdr:row>502</xdr:row>
      <xdr:rowOff>0</xdr:rowOff>
    </xdr:from>
    <xdr:to>
      <xdr:col>8</xdr:col>
      <xdr:colOff>152400</xdr:colOff>
      <xdr:row>532</xdr:row>
      <xdr:rowOff>139700</xdr:rowOff>
    </xdr:to>
    <xdr:sp macro="" textlink="">
      <xdr:nvSpPr>
        <xdr:cNvPr id="52" name="テキスト ボックス 51"/>
        <xdr:cNvSpPr txBox="1"/>
      </xdr:nvSpPr>
      <xdr:spPr>
        <a:xfrm>
          <a:off x="17526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化学製品</a:t>
          </a:r>
        </a:p>
      </xdr:txBody>
    </xdr:sp>
    <xdr:clientData/>
  </xdr:twoCellAnchor>
  <xdr:twoCellAnchor>
    <xdr:from>
      <xdr:col>9</xdr:col>
      <xdr:colOff>0</xdr:colOff>
      <xdr:row>502</xdr:row>
      <xdr:rowOff>0</xdr:rowOff>
    </xdr:from>
    <xdr:to>
      <xdr:col>9</xdr:col>
      <xdr:colOff>152400</xdr:colOff>
      <xdr:row>532</xdr:row>
      <xdr:rowOff>139700</xdr:rowOff>
    </xdr:to>
    <xdr:sp macro="" textlink="">
      <xdr:nvSpPr>
        <xdr:cNvPr id="53" name="テキスト ボックス 52"/>
        <xdr:cNvSpPr txBox="1"/>
      </xdr:nvSpPr>
      <xdr:spPr>
        <a:xfrm>
          <a:off x="20764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石油・石炭製品</a:t>
          </a:r>
        </a:p>
      </xdr:txBody>
    </xdr:sp>
    <xdr:clientData/>
  </xdr:twoCellAnchor>
  <xdr:twoCellAnchor>
    <xdr:from>
      <xdr:col>10</xdr:col>
      <xdr:colOff>0</xdr:colOff>
      <xdr:row>502</xdr:row>
      <xdr:rowOff>0</xdr:rowOff>
    </xdr:from>
    <xdr:to>
      <xdr:col>10</xdr:col>
      <xdr:colOff>152400</xdr:colOff>
      <xdr:row>532</xdr:row>
      <xdr:rowOff>139700</xdr:rowOff>
    </xdr:to>
    <xdr:sp macro="" textlink="">
      <xdr:nvSpPr>
        <xdr:cNvPr id="54" name="テキスト ボックス 53"/>
        <xdr:cNvSpPr txBox="1"/>
      </xdr:nvSpPr>
      <xdr:spPr>
        <a:xfrm>
          <a:off x="23526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プラスチック製品</a:t>
          </a:r>
        </a:p>
      </xdr:txBody>
    </xdr:sp>
    <xdr:clientData/>
  </xdr:twoCellAnchor>
  <xdr:twoCellAnchor>
    <xdr:from>
      <xdr:col>11</xdr:col>
      <xdr:colOff>0</xdr:colOff>
      <xdr:row>502</xdr:row>
      <xdr:rowOff>0</xdr:rowOff>
    </xdr:from>
    <xdr:to>
      <xdr:col>12</xdr:col>
      <xdr:colOff>0</xdr:colOff>
      <xdr:row>532</xdr:row>
      <xdr:rowOff>139700</xdr:rowOff>
    </xdr:to>
    <xdr:sp macro="" textlink="">
      <xdr:nvSpPr>
        <xdr:cNvPr id="55" name="テキスト ボックス 54"/>
        <xdr:cNvSpPr txBox="1"/>
      </xdr:nvSpPr>
      <xdr:spPr>
        <a:xfrm>
          <a:off x="27432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ゴム製品</a:t>
          </a:r>
        </a:p>
      </xdr:txBody>
    </xdr:sp>
    <xdr:clientData/>
  </xdr:twoCellAnchor>
  <xdr:twoCellAnchor>
    <xdr:from>
      <xdr:col>12</xdr:col>
      <xdr:colOff>0</xdr:colOff>
      <xdr:row>502</xdr:row>
      <xdr:rowOff>0</xdr:rowOff>
    </xdr:from>
    <xdr:to>
      <xdr:col>13</xdr:col>
      <xdr:colOff>76200</xdr:colOff>
      <xdr:row>532</xdr:row>
      <xdr:rowOff>139700</xdr:rowOff>
    </xdr:to>
    <xdr:sp macro="" textlink="">
      <xdr:nvSpPr>
        <xdr:cNvPr id="56" name="テキスト ボックス 55"/>
        <xdr:cNvSpPr txBox="1"/>
      </xdr:nvSpPr>
      <xdr:spPr>
        <a:xfrm>
          <a:off x="28956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陶磁器</a:t>
          </a:r>
        </a:p>
      </xdr:txBody>
    </xdr:sp>
    <xdr:clientData/>
  </xdr:twoCellAnchor>
  <xdr:twoCellAnchor>
    <xdr:from>
      <xdr:col>13</xdr:col>
      <xdr:colOff>0</xdr:colOff>
      <xdr:row>502</xdr:row>
      <xdr:rowOff>0</xdr:rowOff>
    </xdr:from>
    <xdr:to>
      <xdr:col>14</xdr:col>
      <xdr:colOff>0</xdr:colOff>
      <xdr:row>532</xdr:row>
      <xdr:rowOff>139700</xdr:rowOff>
    </xdr:to>
    <xdr:sp macro="" textlink="">
      <xdr:nvSpPr>
        <xdr:cNvPr id="57" name="テキスト ボックス 56"/>
        <xdr:cNvSpPr txBox="1"/>
      </xdr:nvSpPr>
      <xdr:spPr>
        <a:xfrm>
          <a:off x="29718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その他の窯業・土石製品</a:t>
          </a:r>
        </a:p>
      </xdr:txBody>
    </xdr:sp>
    <xdr:clientData/>
  </xdr:twoCellAnchor>
  <xdr:twoCellAnchor>
    <xdr:from>
      <xdr:col>14</xdr:col>
      <xdr:colOff>0</xdr:colOff>
      <xdr:row>502</xdr:row>
      <xdr:rowOff>0</xdr:rowOff>
    </xdr:from>
    <xdr:to>
      <xdr:col>14</xdr:col>
      <xdr:colOff>152400</xdr:colOff>
      <xdr:row>532</xdr:row>
      <xdr:rowOff>139700</xdr:rowOff>
    </xdr:to>
    <xdr:sp macro="" textlink="">
      <xdr:nvSpPr>
        <xdr:cNvPr id="58" name="テキスト ボックス 57"/>
        <xdr:cNvSpPr txBox="1"/>
      </xdr:nvSpPr>
      <xdr:spPr>
        <a:xfrm>
          <a:off x="31242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鉄鋼</a:t>
          </a:r>
        </a:p>
      </xdr:txBody>
    </xdr:sp>
    <xdr:clientData/>
  </xdr:twoCellAnchor>
  <xdr:twoCellAnchor>
    <xdr:from>
      <xdr:col>15</xdr:col>
      <xdr:colOff>0</xdr:colOff>
      <xdr:row>502</xdr:row>
      <xdr:rowOff>0</xdr:rowOff>
    </xdr:from>
    <xdr:to>
      <xdr:col>15</xdr:col>
      <xdr:colOff>152400</xdr:colOff>
      <xdr:row>532</xdr:row>
      <xdr:rowOff>139700</xdr:rowOff>
    </xdr:to>
    <xdr:sp macro="" textlink="">
      <xdr:nvSpPr>
        <xdr:cNvPr id="59" name="テキスト ボックス 58"/>
        <xdr:cNvSpPr txBox="1"/>
      </xdr:nvSpPr>
      <xdr:spPr>
        <a:xfrm>
          <a:off x="39909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非鉄金属</a:t>
          </a:r>
        </a:p>
      </xdr:txBody>
    </xdr:sp>
    <xdr:clientData/>
  </xdr:twoCellAnchor>
  <xdr:twoCellAnchor>
    <xdr:from>
      <xdr:col>16</xdr:col>
      <xdr:colOff>0</xdr:colOff>
      <xdr:row>502</xdr:row>
      <xdr:rowOff>0</xdr:rowOff>
    </xdr:from>
    <xdr:to>
      <xdr:col>16</xdr:col>
      <xdr:colOff>152400</xdr:colOff>
      <xdr:row>532</xdr:row>
      <xdr:rowOff>139700</xdr:rowOff>
    </xdr:to>
    <xdr:sp macro="" textlink="">
      <xdr:nvSpPr>
        <xdr:cNvPr id="60" name="テキスト ボックス 59"/>
        <xdr:cNvSpPr txBox="1"/>
      </xdr:nvSpPr>
      <xdr:spPr>
        <a:xfrm>
          <a:off x="42195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金属製品</a:t>
          </a:r>
        </a:p>
      </xdr:txBody>
    </xdr:sp>
    <xdr:clientData/>
  </xdr:twoCellAnchor>
  <xdr:twoCellAnchor>
    <xdr:from>
      <xdr:col>17</xdr:col>
      <xdr:colOff>0</xdr:colOff>
      <xdr:row>502</xdr:row>
      <xdr:rowOff>0</xdr:rowOff>
    </xdr:from>
    <xdr:to>
      <xdr:col>17</xdr:col>
      <xdr:colOff>152400</xdr:colOff>
      <xdr:row>532</xdr:row>
      <xdr:rowOff>139700</xdr:rowOff>
    </xdr:to>
    <xdr:sp macro="" textlink="">
      <xdr:nvSpPr>
        <xdr:cNvPr id="61" name="テキスト ボックス 60"/>
        <xdr:cNvSpPr txBox="1"/>
      </xdr:nvSpPr>
      <xdr:spPr>
        <a:xfrm>
          <a:off x="45339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はん用機械</a:t>
          </a:r>
        </a:p>
      </xdr:txBody>
    </xdr:sp>
    <xdr:clientData/>
  </xdr:twoCellAnchor>
  <xdr:twoCellAnchor>
    <xdr:from>
      <xdr:col>18</xdr:col>
      <xdr:colOff>0</xdr:colOff>
      <xdr:row>502</xdr:row>
      <xdr:rowOff>0</xdr:rowOff>
    </xdr:from>
    <xdr:to>
      <xdr:col>18</xdr:col>
      <xdr:colOff>152400</xdr:colOff>
      <xdr:row>532</xdr:row>
      <xdr:rowOff>139700</xdr:rowOff>
    </xdr:to>
    <xdr:sp macro="" textlink="">
      <xdr:nvSpPr>
        <xdr:cNvPr id="62" name="テキスト ボックス 61"/>
        <xdr:cNvSpPr txBox="1"/>
      </xdr:nvSpPr>
      <xdr:spPr>
        <a:xfrm>
          <a:off x="48196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生産用機械</a:t>
          </a:r>
        </a:p>
      </xdr:txBody>
    </xdr:sp>
    <xdr:clientData/>
  </xdr:twoCellAnchor>
  <xdr:twoCellAnchor>
    <xdr:from>
      <xdr:col>19</xdr:col>
      <xdr:colOff>0</xdr:colOff>
      <xdr:row>502</xdr:row>
      <xdr:rowOff>0</xdr:rowOff>
    </xdr:from>
    <xdr:to>
      <xdr:col>19</xdr:col>
      <xdr:colOff>152400</xdr:colOff>
      <xdr:row>532</xdr:row>
      <xdr:rowOff>139700</xdr:rowOff>
    </xdr:to>
    <xdr:sp macro="" textlink="">
      <xdr:nvSpPr>
        <xdr:cNvPr id="63" name="テキスト ボックス 62"/>
        <xdr:cNvSpPr txBox="1"/>
      </xdr:nvSpPr>
      <xdr:spPr>
        <a:xfrm>
          <a:off x="53435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業務用機械</a:t>
          </a:r>
        </a:p>
      </xdr:txBody>
    </xdr:sp>
    <xdr:clientData/>
  </xdr:twoCellAnchor>
  <xdr:twoCellAnchor>
    <xdr:from>
      <xdr:col>20</xdr:col>
      <xdr:colOff>0</xdr:colOff>
      <xdr:row>502</xdr:row>
      <xdr:rowOff>0</xdr:rowOff>
    </xdr:from>
    <xdr:to>
      <xdr:col>21</xdr:col>
      <xdr:colOff>0</xdr:colOff>
      <xdr:row>532</xdr:row>
      <xdr:rowOff>139700</xdr:rowOff>
    </xdr:to>
    <xdr:sp macro="" textlink="">
      <xdr:nvSpPr>
        <xdr:cNvPr id="64" name="テキスト ボックス 63"/>
        <xdr:cNvSpPr txBox="1"/>
      </xdr:nvSpPr>
      <xdr:spPr>
        <a:xfrm>
          <a:off x="56769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電子部品</a:t>
          </a:r>
        </a:p>
      </xdr:txBody>
    </xdr:sp>
    <xdr:clientData/>
  </xdr:twoCellAnchor>
  <xdr:twoCellAnchor>
    <xdr:from>
      <xdr:col>21</xdr:col>
      <xdr:colOff>0</xdr:colOff>
      <xdr:row>502</xdr:row>
      <xdr:rowOff>0</xdr:rowOff>
    </xdr:from>
    <xdr:to>
      <xdr:col>21</xdr:col>
      <xdr:colOff>152400</xdr:colOff>
      <xdr:row>532</xdr:row>
      <xdr:rowOff>139700</xdr:rowOff>
    </xdr:to>
    <xdr:sp macro="" textlink="">
      <xdr:nvSpPr>
        <xdr:cNvPr id="65" name="テキスト ボックス 64"/>
        <xdr:cNvSpPr txBox="1"/>
      </xdr:nvSpPr>
      <xdr:spPr>
        <a:xfrm>
          <a:off x="58293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電気機械</a:t>
          </a:r>
        </a:p>
      </xdr:txBody>
    </xdr:sp>
    <xdr:clientData/>
  </xdr:twoCellAnchor>
  <xdr:twoCellAnchor>
    <xdr:from>
      <xdr:col>22</xdr:col>
      <xdr:colOff>0</xdr:colOff>
      <xdr:row>502</xdr:row>
      <xdr:rowOff>0</xdr:rowOff>
    </xdr:from>
    <xdr:to>
      <xdr:col>23</xdr:col>
      <xdr:colOff>38100</xdr:colOff>
      <xdr:row>532</xdr:row>
      <xdr:rowOff>139700</xdr:rowOff>
    </xdr:to>
    <xdr:sp macro="" textlink="">
      <xdr:nvSpPr>
        <xdr:cNvPr id="66" name="テキスト ボックス 65"/>
        <xdr:cNvSpPr txBox="1"/>
      </xdr:nvSpPr>
      <xdr:spPr>
        <a:xfrm>
          <a:off x="63341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情報通信機器</a:t>
          </a:r>
        </a:p>
      </xdr:txBody>
    </xdr:sp>
    <xdr:clientData/>
  </xdr:twoCellAnchor>
  <xdr:twoCellAnchor>
    <xdr:from>
      <xdr:col>23</xdr:col>
      <xdr:colOff>0</xdr:colOff>
      <xdr:row>502</xdr:row>
      <xdr:rowOff>0</xdr:rowOff>
    </xdr:from>
    <xdr:to>
      <xdr:col>23</xdr:col>
      <xdr:colOff>152400</xdr:colOff>
      <xdr:row>532</xdr:row>
      <xdr:rowOff>139700</xdr:rowOff>
    </xdr:to>
    <xdr:sp macro="" textlink="">
      <xdr:nvSpPr>
        <xdr:cNvPr id="67" name="テキスト ボックス 66"/>
        <xdr:cNvSpPr txBox="1"/>
      </xdr:nvSpPr>
      <xdr:spPr>
        <a:xfrm>
          <a:off x="64484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自動車</a:t>
          </a:r>
        </a:p>
      </xdr:txBody>
    </xdr:sp>
    <xdr:clientData/>
  </xdr:twoCellAnchor>
  <xdr:twoCellAnchor>
    <xdr:from>
      <xdr:col>24</xdr:col>
      <xdr:colOff>0</xdr:colOff>
      <xdr:row>502</xdr:row>
      <xdr:rowOff>0</xdr:rowOff>
    </xdr:from>
    <xdr:to>
      <xdr:col>24</xdr:col>
      <xdr:colOff>152400</xdr:colOff>
      <xdr:row>532</xdr:row>
      <xdr:rowOff>139700</xdr:rowOff>
    </xdr:to>
    <xdr:sp macro="" textlink="">
      <xdr:nvSpPr>
        <xdr:cNvPr id="68" name="テキスト ボックス 67"/>
        <xdr:cNvSpPr txBox="1"/>
      </xdr:nvSpPr>
      <xdr:spPr>
        <a:xfrm>
          <a:off x="104108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航空機</a:t>
          </a:r>
        </a:p>
      </xdr:txBody>
    </xdr:sp>
    <xdr:clientData/>
  </xdr:twoCellAnchor>
  <xdr:twoCellAnchor>
    <xdr:from>
      <xdr:col>25</xdr:col>
      <xdr:colOff>0</xdr:colOff>
      <xdr:row>502</xdr:row>
      <xdr:rowOff>0</xdr:rowOff>
    </xdr:from>
    <xdr:to>
      <xdr:col>25</xdr:col>
      <xdr:colOff>152400</xdr:colOff>
      <xdr:row>532</xdr:row>
      <xdr:rowOff>139700</xdr:rowOff>
    </xdr:to>
    <xdr:sp macro="" textlink="">
      <xdr:nvSpPr>
        <xdr:cNvPr id="69" name="テキスト ボックス 68"/>
        <xdr:cNvSpPr txBox="1"/>
      </xdr:nvSpPr>
      <xdr:spPr>
        <a:xfrm>
          <a:off x="106013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その他の輸送機械</a:t>
          </a:r>
        </a:p>
      </xdr:txBody>
    </xdr:sp>
    <xdr:clientData/>
  </xdr:twoCellAnchor>
  <xdr:twoCellAnchor>
    <xdr:from>
      <xdr:col>26</xdr:col>
      <xdr:colOff>0</xdr:colOff>
      <xdr:row>502</xdr:row>
      <xdr:rowOff>0</xdr:rowOff>
    </xdr:from>
    <xdr:to>
      <xdr:col>26</xdr:col>
      <xdr:colOff>152400</xdr:colOff>
      <xdr:row>532</xdr:row>
      <xdr:rowOff>139700</xdr:rowOff>
    </xdr:to>
    <xdr:sp macro="" textlink="">
      <xdr:nvSpPr>
        <xdr:cNvPr id="70" name="テキスト ボックス 69"/>
        <xdr:cNvSpPr txBox="1"/>
      </xdr:nvSpPr>
      <xdr:spPr>
        <a:xfrm>
          <a:off x="107823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その他の製造工業製品</a:t>
          </a:r>
        </a:p>
      </xdr:txBody>
    </xdr:sp>
    <xdr:clientData/>
  </xdr:twoCellAnchor>
  <xdr:twoCellAnchor>
    <xdr:from>
      <xdr:col>27</xdr:col>
      <xdr:colOff>0</xdr:colOff>
      <xdr:row>502</xdr:row>
      <xdr:rowOff>0</xdr:rowOff>
    </xdr:from>
    <xdr:to>
      <xdr:col>27</xdr:col>
      <xdr:colOff>152400</xdr:colOff>
      <xdr:row>532</xdr:row>
      <xdr:rowOff>139700</xdr:rowOff>
    </xdr:to>
    <xdr:sp macro="" textlink="">
      <xdr:nvSpPr>
        <xdr:cNvPr id="71" name="テキスト ボックス 70"/>
        <xdr:cNvSpPr txBox="1"/>
      </xdr:nvSpPr>
      <xdr:spPr>
        <a:xfrm>
          <a:off x="110013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建設</a:t>
          </a:r>
        </a:p>
      </xdr:txBody>
    </xdr:sp>
    <xdr:clientData/>
  </xdr:twoCellAnchor>
  <xdr:twoCellAnchor>
    <xdr:from>
      <xdr:col>28</xdr:col>
      <xdr:colOff>0</xdr:colOff>
      <xdr:row>502</xdr:row>
      <xdr:rowOff>0</xdr:rowOff>
    </xdr:from>
    <xdr:to>
      <xdr:col>28</xdr:col>
      <xdr:colOff>152400</xdr:colOff>
      <xdr:row>532</xdr:row>
      <xdr:rowOff>139700</xdr:rowOff>
    </xdr:to>
    <xdr:sp macro="" textlink="">
      <xdr:nvSpPr>
        <xdr:cNvPr id="72" name="テキスト ボックス 71"/>
        <xdr:cNvSpPr txBox="1"/>
      </xdr:nvSpPr>
      <xdr:spPr>
        <a:xfrm>
          <a:off x="118014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電力・ガス・熱供給</a:t>
          </a:r>
        </a:p>
      </xdr:txBody>
    </xdr:sp>
    <xdr:clientData/>
  </xdr:twoCellAnchor>
  <xdr:twoCellAnchor>
    <xdr:from>
      <xdr:col>29</xdr:col>
      <xdr:colOff>0</xdr:colOff>
      <xdr:row>502</xdr:row>
      <xdr:rowOff>0</xdr:rowOff>
    </xdr:from>
    <xdr:to>
      <xdr:col>30</xdr:col>
      <xdr:colOff>38100</xdr:colOff>
      <xdr:row>532</xdr:row>
      <xdr:rowOff>139700</xdr:rowOff>
    </xdr:to>
    <xdr:sp macro="" textlink="">
      <xdr:nvSpPr>
        <xdr:cNvPr id="73" name="テキスト ボックス 72"/>
        <xdr:cNvSpPr txBox="1"/>
      </xdr:nvSpPr>
      <xdr:spPr>
        <a:xfrm>
          <a:off x="123253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水道</a:t>
          </a:r>
        </a:p>
      </xdr:txBody>
    </xdr:sp>
    <xdr:clientData/>
  </xdr:twoCellAnchor>
  <xdr:twoCellAnchor>
    <xdr:from>
      <xdr:col>30</xdr:col>
      <xdr:colOff>0</xdr:colOff>
      <xdr:row>502</xdr:row>
      <xdr:rowOff>0</xdr:rowOff>
    </xdr:from>
    <xdr:to>
      <xdr:col>31</xdr:col>
      <xdr:colOff>28575</xdr:colOff>
      <xdr:row>532</xdr:row>
      <xdr:rowOff>139700</xdr:rowOff>
    </xdr:to>
    <xdr:sp macro="" textlink="">
      <xdr:nvSpPr>
        <xdr:cNvPr id="74" name="テキスト ボックス 73"/>
        <xdr:cNvSpPr txBox="1"/>
      </xdr:nvSpPr>
      <xdr:spPr>
        <a:xfrm>
          <a:off x="124396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廃棄物処理</a:t>
          </a:r>
        </a:p>
      </xdr:txBody>
    </xdr:sp>
    <xdr:clientData/>
  </xdr:twoCellAnchor>
  <xdr:twoCellAnchor>
    <xdr:from>
      <xdr:col>31</xdr:col>
      <xdr:colOff>0</xdr:colOff>
      <xdr:row>502</xdr:row>
      <xdr:rowOff>0</xdr:rowOff>
    </xdr:from>
    <xdr:to>
      <xdr:col>31</xdr:col>
      <xdr:colOff>152400</xdr:colOff>
      <xdr:row>532</xdr:row>
      <xdr:rowOff>139700</xdr:rowOff>
    </xdr:to>
    <xdr:sp macro="" textlink="">
      <xdr:nvSpPr>
        <xdr:cNvPr id="75" name="テキスト ボックス 74"/>
        <xdr:cNvSpPr txBox="1"/>
      </xdr:nvSpPr>
      <xdr:spPr>
        <a:xfrm>
          <a:off x="125634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商業</a:t>
          </a:r>
        </a:p>
      </xdr:txBody>
    </xdr:sp>
    <xdr:clientData/>
  </xdr:twoCellAnchor>
  <xdr:twoCellAnchor>
    <xdr:from>
      <xdr:col>32</xdr:col>
      <xdr:colOff>0</xdr:colOff>
      <xdr:row>502</xdr:row>
      <xdr:rowOff>0</xdr:rowOff>
    </xdr:from>
    <xdr:to>
      <xdr:col>32</xdr:col>
      <xdr:colOff>152400</xdr:colOff>
      <xdr:row>532</xdr:row>
      <xdr:rowOff>139700</xdr:rowOff>
    </xdr:to>
    <xdr:sp macro="" textlink="">
      <xdr:nvSpPr>
        <xdr:cNvPr id="76" name="テキスト ボックス 75"/>
        <xdr:cNvSpPr txBox="1"/>
      </xdr:nvSpPr>
      <xdr:spPr>
        <a:xfrm>
          <a:off x="142779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金融・保険</a:t>
          </a:r>
        </a:p>
      </xdr:txBody>
    </xdr:sp>
    <xdr:clientData/>
  </xdr:twoCellAnchor>
  <xdr:twoCellAnchor>
    <xdr:from>
      <xdr:col>33</xdr:col>
      <xdr:colOff>0</xdr:colOff>
      <xdr:row>502</xdr:row>
      <xdr:rowOff>0</xdr:rowOff>
    </xdr:from>
    <xdr:to>
      <xdr:col>33</xdr:col>
      <xdr:colOff>152400</xdr:colOff>
      <xdr:row>532</xdr:row>
      <xdr:rowOff>139700</xdr:rowOff>
    </xdr:to>
    <xdr:sp macro="" textlink="">
      <xdr:nvSpPr>
        <xdr:cNvPr id="77" name="テキスト ボックス 76"/>
        <xdr:cNvSpPr txBox="1"/>
      </xdr:nvSpPr>
      <xdr:spPr>
        <a:xfrm>
          <a:off x="147542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不動産</a:t>
          </a:r>
        </a:p>
      </xdr:txBody>
    </xdr:sp>
    <xdr:clientData/>
  </xdr:twoCellAnchor>
  <xdr:twoCellAnchor>
    <xdr:from>
      <xdr:col>34</xdr:col>
      <xdr:colOff>0</xdr:colOff>
      <xdr:row>502</xdr:row>
      <xdr:rowOff>0</xdr:rowOff>
    </xdr:from>
    <xdr:to>
      <xdr:col>34</xdr:col>
      <xdr:colOff>152400</xdr:colOff>
      <xdr:row>532</xdr:row>
      <xdr:rowOff>139700</xdr:rowOff>
    </xdr:to>
    <xdr:sp macro="" textlink="">
      <xdr:nvSpPr>
        <xdr:cNvPr id="78" name="テキスト ボックス 77"/>
        <xdr:cNvSpPr txBox="1"/>
      </xdr:nvSpPr>
      <xdr:spPr>
        <a:xfrm>
          <a:off x="159353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運輸・郵便</a:t>
          </a:r>
        </a:p>
      </xdr:txBody>
    </xdr:sp>
    <xdr:clientData/>
  </xdr:twoCellAnchor>
  <xdr:twoCellAnchor>
    <xdr:from>
      <xdr:col>35</xdr:col>
      <xdr:colOff>0</xdr:colOff>
      <xdr:row>502</xdr:row>
      <xdr:rowOff>0</xdr:rowOff>
    </xdr:from>
    <xdr:to>
      <xdr:col>35</xdr:col>
      <xdr:colOff>152400</xdr:colOff>
      <xdr:row>532</xdr:row>
      <xdr:rowOff>139700</xdr:rowOff>
    </xdr:to>
    <xdr:sp macro="" textlink="">
      <xdr:nvSpPr>
        <xdr:cNvPr id="79" name="テキスト ボックス 78"/>
        <xdr:cNvSpPr txBox="1"/>
      </xdr:nvSpPr>
      <xdr:spPr>
        <a:xfrm>
          <a:off x="1680210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情報通信</a:t>
          </a:r>
        </a:p>
      </xdr:txBody>
    </xdr:sp>
    <xdr:clientData/>
  </xdr:twoCellAnchor>
  <xdr:twoCellAnchor>
    <xdr:from>
      <xdr:col>36</xdr:col>
      <xdr:colOff>0</xdr:colOff>
      <xdr:row>502</xdr:row>
      <xdr:rowOff>0</xdr:rowOff>
    </xdr:from>
    <xdr:to>
      <xdr:col>36</xdr:col>
      <xdr:colOff>152400</xdr:colOff>
      <xdr:row>532</xdr:row>
      <xdr:rowOff>139700</xdr:rowOff>
    </xdr:to>
    <xdr:sp macro="" textlink="">
      <xdr:nvSpPr>
        <xdr:cNvPr id="80" name="テキスト ボックス 79"/>
        <xdr:cNvSpPr txBox="1"/>
      </xdr:nvSpPr>
      <xdr:spPr>
        <a:xfrm>
          <a:off x="174307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公務</a:t>
          </a:r>
        </a:p>
      </xdr:txBody>
    </xdr:sp>
    <xdr:clientData/>
  </xdr:twoCellAnchor>
  <xdr:twoCellAnchor>
    <xdr:from>
      <xdr:col>37</xdr:col>
      <xdr:colOff>0</xdr:colOff>
      <xdr:row>502</xdr:row>
      <xdr:rowOff>0</xdr:rowOff>
    </xdr:from>
    <xdr:to>
      <xdr:col>37</xdr:col>
      <xdr:colOff>152400</xdr:colOff>
      <xdr:row>532</xdr:row>
      <xdr:rowOff>139700</xdr:rowOff>
    </xdr:to>
    <xdr:sp macro="" textlink="">
      <xdr:nvSpPr>
        <xdr:cNvPr id="81" name="テキスト ボックス 80"/>
        <xdr:cNvSpPr txBox="1"/>
      </xdr:nvSpPr>
      <xdr:spPr>
        <a:xfrm>
          <a:off x="178117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教育・研究</a:t>
          </a:r>
        </a:p>
      </xdr:txBody>
    </xdr:sp>
    <xdr:clientData/>
  </xdr:twoCellAnchor>
  <xdr:twoCellAnchor>
    <xdr:from>
      <xdr:col>38</xdr:col>
      <xdr:colOff>0</xdr:colOff>
      <xdr:row>502</xdr:row>
      <xdr:rowOff>0</xdr:rowOff>
    </xdr:from>
    <xdr:to>
      <xdr:col>38</xdr:col>
      <xdr:colOff>152400</xdr:colOff>
      <xdr:row>532</xdr:row>
      <xdr:rowOff>139700</xdr:rowOff>
    </xdr:to>
    <xdr:sp macro="" textlink="">
      <xdr:nvSpPr>
        <xdr:cNvPr id="82" name="テキスト ボックス 81"/>
        <xdr:cNvSpPr txBox="1"/>
      </xdr:nvSpPr>
      <xdr:spPr>
        <a:xfrm>
          <a:off x="1862137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医療・福祉</a:t>
          </a:r>
        </a:p>
      </xdr:txBody>
    </xdr:sp>
    <xdr:clientData/>
  </xdr:twoCellAnchor>
  <xdr:twoCellAnchor>
    <xdr:from>
      <xdr:col>39</xdr:col>
      <xdr:colOff>0</xdr:colOff>
      <xdr:row>502</xdr:row>
      <xdr:rowOff>0</xdr:rowOff>
    </xdr:from>
    <xdr:to>
      <xdr:col>40</xdr:col>
      <xdr:colOff>66675</xdr:colOff>
      <xdr:row>532</xdr:row>
      <xdr:rowOff>139700</xdr:rowOff>
    </xdr:to>
    <xdr:sp macro="" textlink="">
      <xdr:nvSpPr>
        <xdr:cNvPr id="83" name="テキスト ボックス 82"/>
        <xdr:cNvSpPr txBox="1"/>
      </xdr:nvSpPr>
      <xdr:spPr>
        <a:xfrm>
          <a:off x="19516725"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他に分類されない会員制団体</a:t>
          </a:r>
        </a:p>
      </xdr:txBody>
    </xdr:sp>
    <xdr:clientData/>
  </xdr:twoCellAnchor>
  <xdr:twoCellAnchor>
    <xdr:from>
      <xdr:col>40</xdr:col>
      <xdr:colOff>0</xdr:colOff>
      <xdr:row>502</xdr:row>
      <xdr:rowOff>0</xdr:rowOff>
    </xdr:from>
    <xdr:to>
      <xdr:col>40</xdr:col>
      <xdr:colOff>152400</xdr:colOff>
      <xdr:row>532</xdr:row>
      <xdr:rowOff>139700</xdr:rowOff>
    </xdr:to>
    <xdr:sp macro="" textlink="">
      <xdr:nvSpPr>
        <xdr:cNvPr id="84" name="テキスト ボックス 83"/>
        <xdr:cNvSpPr txBox="1"/>
      </xdr:nvSpPr>
      <xdr:spPr>
        <a:xfrm>
          <a:off x="196024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対事業所サービス</a:t>
          </a:r>
        </a:p>
      </xdr:txBody>
    </xdr:sp>
    <xdr:clientData/>
  </xdr:twoCellAnchor>
  <xdr:twoCellAnchor>
    <xdr:from>
      <xdr:col>41</xdr:col>
      <xdr:colOff>0</xdr:colOff>
      <xdr:row>502</xdr:row>
      <xdr:rowOff>0</xdr:rowOff>
    </xdr:from>
    <xdr:to>
      <xdr:col>41</xdr:col>
      <xdr:colOff>152400</xdr:colOff>
      <xdr:row>532</xdr:row>
      <xdr:rowOff>139700</xdr:rowOff>
    </xdr:to>
    <xdr:sp macro="" textlink="">
      <xdr:nvSpPr>
        <xdr:cNvPr id="85" name="テキスト ボックス 84"/>
        <xdr:cNvSpPr txBox="1"/>
      </xdr:nvSpPr>
      <xdr:spPr>
        <a:xfrm>
          <a:off x="207073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対個人サービス</a:t>
          </a:r>
        </a:p>
      </xdr:txBody>
    </xdr:sp>
    <xdr:clientData/>
  </xdr:twoCellAnchor>
  <xdr:twoCellAnchor>
    <xdr:from>
      <xdr:col>42</xdr:col>
      <xdr:colOff>0</xdr:colOff>
      <xdr:row>502</xdr:row>
      <xdr:rowOff>0</xdr:rowOff>
    </xdr:from>
    <xdr:to>
      <xdr:col>43</xdr:col>
      <xdr:colOff>114300</xdr:colOff>
      <xdr:row>532</xdr:row>
      <xdr:rowOff>139700</xdr:rowOff>
    </xdr:to>
    <xdr:sp macro="" textlink="">
      <xdr:nvSpPr>
        <xdr:cNvPr id="86" name="テキスト ボックス 85"/>
        <xdr:cNvSpPr txBox="1"/>
      </xdr:nvSpPr>
      <xdr:spPr>
        <a:xfrm>
          <a:off x="214312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事務用品</a:t>
          </a:r>
        </a:p>
      </xdr:txBody>
    </xdr:sp>
    <xdr:clientData/>
  </xdr:twoCellAnchor>
  <xdr:twoCellAnchor>
    <xdr:from>
      <xdr:col>43</xdr:col>
      <xdr:colOff>0</xdr:colOff>
      <xdr:row>502</xdr:row>
      <xdr:rowOff>0</xdr:rowOff>
    </xdr:from>
    <xdr:to>
      <xdr:col>44</xdr:col>
      <xdr:colOff>47625</xdr:colOff>
      <xdr:row>532</xdr:row>
      <xdr:rowOff>139700</xdr:rowOff>
    </xdr:to>
    <xdr:sp macro="" textlink="">
      <xdr:nvSpPr>
        <xdr:cNvPr id="87" name="テキスト ボックス 86"/>
        <xdr:cNvSpPr txBox="1"/>
      </xdr:nvSpPr>
      <xdr:spPr>
        <a:xfrm>
          <a:off x="21469350" y="9867900"/>
          <a:ext cx="152400" cy="254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wordArtVertRtl" rtlCol="0" anchor="ctr"/>
        <a:lstStyle/>
        <a:p>
          <a:r>
            <a:rPr kumimoji="1" lang="ja-JP" altLang="en-US" sz="1200"/>
            <a:t>分類不明</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3039341</xdr:colOff>
      <xdr:row>8</xdr:row>
      <xdr:rowOff>173180</xdr:rowOff>
    </xdr:from>
    <xdr:to>
      <xdr:col>1</xdr:col>
      <xdr:colOff>5403254</xdr:colOff>
      <xdr:row>12</xdr:row>
      <xdr:rowOff>540542</xdr:rowOff>
    </xdr:to>
    <xdr:pic>
      <xdr:nvPicPr>
        <xdr:cNvPr id="6" name="図 5"/>
        <xdr:cNvPicPr>
          <a:picLocks noChangeAspect="1"/>
        </xdr:cNvPicPr>
      </xdr:nvPicPr>
      <xdr:blipFill>
        <a:blip xmlns:r="http://schemas.openxmlformats.org/officeDocument/2006/relationships" r:embed="rId1"/>
        <a:stretch>
          <a:fillRect/>
        </a:stretch>
      </xdr:blipFill>
      <xdr:spPr>
        <a:xfrm>
          <a:off x="3411682" y="5533157"/>
          <a:ext cx="2363913" cy="33114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D15"/>
  <sheetViews>
    <sheetView tabSelected="1" workbookViewId="0"/>
  </sheetViews>
  <sheetFormatPr defaultRowHeight="21" customHeight="1" x14ac:dyDescent="0.15"/>
  <cols>
    <col min="1" max="1" width="1.25" style="148" customWidth="1"/>
    <col min="2" max="2" width="4.375" style="148" customWidth="1"/>
    <col min="3" max="3" width="1.5" style="148" customWidth="1"/>
    <col min="4" max="4" width="72.75" style="148" customWidth="1"/>
    <col min="5" max="16384" width="9" style="148"/>
  </cols>
  <sheetData>
    <row r="1" spans="2:4" ht="7.5" customHeight="1" x14ac:dyDescent="0.15"/>
    <row r="2" spans="2:4" ht="27" customHeight="1" x14ac:dyDescent="0.15">
      <c r="D2" s="149" t="s">
        <v>338</v>
      </c>
    </row>
    <row r="3" spans="2:4" ht="57.75" customHeight="1" x14ac:dyDescent="0.15">
      <c r="B3" s="150">
        <v>1</v>
      </c>
      <c r="C3" s="151"/>
      <c r="D3" s="169" t="s">
        <v>353</v>
      </c>
    </row>
    <row r="4" spans="2:4" ht="57.75" customHeight="1" x14ac:dyDescent="0.15">
      <c r="B4" s="150">
        <v>2</v>
      </c>
      <c r="C4" s="151"/>
      <c r="D4" s="169" t="s">
        <v>354</v>
      </c>
    </row>
    <row r="5" spans="2:4" ht="57.75" customHeight="1" x14ac:dyDescent="0.15">
      <c r="B5" s="150">
        <v>3</v>
      </c>
      <c r="C5" s="151"/>
      <c r="D5" s="152" t="s">
        <v>378</v>
      </c>
    </row>
    <row r="6" spans="2:4" ht="57.75" customHeight="1" x14ac:dyDescent="0.15">
      <c r="B6" s="150">
        <v>4</v>
      </c>
      <c r="C6" s="151"/>
      <c r="D6" s="152" t="s">
        <v>380</v>
      </c>
    </row>
    <row r="7" spans="2:4" ht="57.75" customHeight="1" x14ac:dyDescent="0.15">
      <c r="B7" s="150">
        <v>5</v>
      </c>
      <c r="C7" s="151"/>
      <c r="D7" s="152" t="s">
        <v>340</v>
      </c>
    </row>
    <row r="8" spans="2:4" ht="57.75" customHeight="1" x14ac:dyDescent="0.15">
      <c r="B8" s="150">
        <v>6</v>
      </c>
      <c r="C8" s="151"/>
      <c r="D8" s="152" t="s">
        <v>341</v>
      </c>
    </row>
    <row r="9" spans="2:4" ht="57.75" customHeight="1" x14ac:dyDescent="0.15">
      <c r="B9" s="150">
        <v>7</v>
      </c>
      <c r="C9" s="151"/>
      <c r="D9" s="152" t="s">
        <v>342</v>
      </c>
    </row>
    <row r="10" spans="2:4" ht="57.75" customHeight="1" x14ac:dyDescent="0.15">
      <c r="B10" s="150">
        <v>8</v>
      </c>
      <c r="C10" s="151"/>
      <c r="D10" s="152" t="s">
        <v>343</v>
      </c>
    </row>
    <row r="11" spans="2:4" ht="57.75" customHeight="1" x14ac:dyDescent="0.15">
      <c r="B11" s="150">
        <v>9</v>
      </c>
      <c r="C11" s="151"/>
      <c r="D11" s="152" t="s">
        <v>344</v>
      </c>
    </row>
    <row r="12" spans="2:4" ht="57.75" customHeight="1" x14ac:dyDescent="0.15">
      <c r="B12" s="150">
        <v>10</v>
      </c>
      <c r="C12" s="151"/>
      <c r="D12" s="152" t="s">
        <v>345</v>
      </c>
    </row>
    <row r="13" spans="2:4" ht="57.75" customHeight="1" x14ac:dyDescent="0.15">
      <c r="B13" s="150">
        <v>11</v>
      </c>
      <c r="C13" s="151"/>
      <c r="D13" s="152" t="s">
        <v>346</v>
      </c>
    </row>
    <row r="14" spans="2:4" ht="57.75" customHeight="1" x14ac:dyDescent="0.15">
      <c r="B14" s="150">
        <v>12</v>
      </c>
      <c r="C14" s="151"/>
      <c r="D14" s="152" t="s">
        <v>379</v>
      </c>
    </row>
    <row r="15" spans="2:4" ht="63.75" customHeight="1" x14ac:dyDescent="0.15">
      <c r="B15" s="150">
        <v>13</v>
      </c>
      <c r="D15" s="210" t="s">
        <v>381</v>
      </c>
    </row>
  </sheetData>
  <phoneticPr fontId="1"/>
  <pageMargins left="0.70866141732283472" right="0.70866141732283472" top="0.74803149606299213" bottom="0.74803149606299213" header="0.31496062992125984" footer="0.31496062992125984"/>
  <pageSetup paperSize="9" orientation="portrait" r:id="rId1"/>
  <headerFooter>
    <oddHeader>&amp;L&amp;F&amp;R&amp;A</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3:AR520"/>
  <sheetViews>
    <sheetView showGridLines="0" zoomScale="60" zoomScaleNormal="60" workbookViewId="0"/>
  </sheetViews>
  <sheetFormatPr defaultRowHeight="13.5" x14ac:dyDescent="0.15"/>
  <cols>
    <col min="2" max="2" width="1.75" customWidth="1"/>
    <col min="3" max="3" width="0" hidden="1" customWidth="1"/>
    <col min="4" max="4" width="0.25" customWidth="1"/>
    <col min="5" max="5" width="0.125" customWidth="1"/>
    <col min="6" max="6" width="7.625" customWidth="1"/>
    <col min="7" max="7" width="1.5" customWidth="1"/>
    <col min="8" max="8" width="2.75" customWidth="1"/>
    <col min="9" max="9" width="4.25" customWidth="1"/>
    <col min="10" max="10" width="3.625" customWidth="1"/>
    <col min="11" max="11" width="5.125" customWidth="1"/>
    <col min="12" max="12" width="2" customWidth="1"/>
    <col min="13" max="13" width="1" customWidth="1"/>
    <col min="14" max="14" width="2" customWidth="1"/>
    <col min="15" max="15" width="11.375" customWidth="1"/>
    <col min="16" max="16" width="3" customWidth="1"/>
    <col min="17" max="17" width="4.125" customWidth="1"/>
    <col min="18" max="18" width="3.75" customWidth="1"/>
    <col min="19" max="19" width="6.875" customWidth="1"/>
    <col min="20" max="20" width="4.375" customWidth="1"/>
    <col min="21" max="21" width="2" customWidth="1"/>
    <col min="22" max="22" width="6.625" customWidth="1"/>
    <col min="23" max="23" width="1.5" customWidth="1"/>
    <col min="24" max="24" width="52" customWidth="1"/>
    <col min="25" max="25" width="2.5" customWidth="1"/>
    <col min="26" max="26" width="2.375" customWidth="1"/>
    <col min="27" max="27" width="2.875" customWidth="1"/>
    <col min="28" max="28" width="10.5" customWidth="1"/>
    <col min="29" max="29" width="6.875" customWidth="1"/>
    <col min="30" max="30" width="1.5" customWidth="1"/>
    <col min="31" max="31" width="1.625" customWidth="1"/>
    <col min="32" max="32" width="22.5" customWidth="1"/>
    <col min="33" max="33" width="6.25" customWidth="1"/>
    <col min="34" max="34" width="15.5" customWidth="1"/>
    <col min="35" max="35" width="11.375" customWidth="1"/>
    <col min="36" max="36" width="8.25" customWidth="1"/>
    <col min="37" max="37" width="5" customWidth="1"/>
    <col min="38" max="38" width="10.625" customWidth="1"/>
    <col min="39" max="39" width="11.75" customWidth="1"/>
    <col min="40" max="40" width="1.125" customWidth="1"/>
    <col min="41" max="41" width="14.5" customWidth="1"/>
    <col min="42" max="42" width="9.5" customWidth="1"/>
    <col min="43" max="43" width="0.5" customWidth="1"/>
    <col min="44" max="44" width="1.375" customWidth="1"/>
  </cols>
  <sheetData>
    <row r="3" spans="1:24" ht="1.5" customHeight="1" x14ac:dyDescent="0.15">
      <c r="A3" s="66"/>
    </row>
    <row r="4" spans="1:24" ht="1.5" customHeight="1" x14ac:dyDescent="0.15">
      <c r="A4" s="66"/>
    </row>
    <row r="5" spans="1:24" ht="1.5" customHeight="1" x14ac:dyDescent="0.15">
      <c r="A5" s="66"/>
    </row>
    <row r="6" spans="1:24" ht="1.5" customHeight="1" x14ac:dyDescent="0.15">
      <c r="A6" s="66"/>
    </row>
    <row r="7" spans="1:24" ht="1.5" customHeight="1" x14ac:dyDescent="0.15">
      <c r="A7" s="66"/>
    </row>
    <row r="8" spans="1:24" ht="1.5" customHeight="1" x14ac:dyDescent="0.15">
      <c r="A8" s="66"/>
    </row>
    <row r="9" spans="1:24" ht="1.5" customHeight="1" x14ac:dyDescent="0.15">
      <c r="A9" s="66"/>
      <c r="X9" s="69"/>
    </row>
    <row r="10" spans="1:24" ht="1.5" customHeight="1" x14ac:dyDescent="0.15">
      <c r="A10" s="66"/>
      <c r="X10" s="70"/>
    </row>
    <row r="11" spans="1:24" ht="1.5" customHeight="1" x14ac:dyDescent="0.15">
      <c r="A11" s="66"/>
      <c r="X11" s="70"/>
    </row>
    <row r="12" spans="1:24" ht="1.5" customHeight="1" x14ac:dyDescent="0.15">
      <c r="A12" s="66"/>
      <c r="X12" s="70"/>
    </row>
    <row r="13" spans="1:24" ht="1.5" customHeight="1" x14ac:dyDescent="0.15">
      <c r="A13" s="66"/>
      <c r="X13" s="70"/>
    </row>
    <row r="14" spans="1:24" ht="1.5" customHeight="1" x14ac:dyDescent="0.15">
      <c r="A14" s="66"/>
      <c r="X14" s="70"/>
    </row>
    <row r="15" spans="1:24" ht="1.5" customHeight="1" x14ac:dyDescent="0.15">
      <c r="A15" s="66"/>
      <c r="X15" s="70"/>
    </row>
    <row r="16" spans="1:24" ht="1.5" customHeight="1" x14ac:dyDescent="0.15">
      <c r="A16" s="66"/>
      <c r="X16" s="70"/>
    </row>
    <row r="17" spans="1:24" ht="1.5" customHeight="1" x14ac:dyDescent="0.15">
      <c r="A17" s="66"/>
      <c r="X17" s="70"/>
    </row>
    <row r="18" spans="1:24" ht="1.5" customHeight="1" x14ac:dyDescent="0.15">
      <c r="A18" s="66"/>
      <c r="X18" s="70"/>
    </row>
    <row r="19" spans="1:24" ht="1.5" customHeight="1" x14ac:dyDescent="0.15">
      <c r="A19" s="66"/>
      <c r="X19" s="70"/>
    </row>
    <row r="20" spans="1:24" ht="1.5" customHeight="1" x14ac:dyDescent="0.15">
      <c r="A20" s="66"/>
      <c r="X20" s="70"/>
    </row>
    <row r="21" spans="1:24" ht="1.5" customHeight="1" x14ac:dyDescent="0.15">
      <c r="A21" s="66"/>
      <c r="X21" s="70"/>
    </row>
    <row r="22" spans="1:24" ht="1.5" customHeight="1" x14ac:dyDescent="0.15">
      <c r="A22" s="66"/>
      <c r="X22" s="70"/>
    </row>
    <row r="23" spans="1:24" ht="1.5" customHeight="1" x14ac:dyDescent="0.15">
      <c r="A23" s="66"/>
      <c r="X23" s="70"/>
    </row>
    <row r="24" spans="1:24" ht="1.5" customHeight="1" x14ac:dyDescent="0.15">
      <c r="A24" s="66"/>
      <c r="X24" s="70"/>
    </row>
    <row r="25" spans="1:24" ht="1.5" customHeight="1" x14ac:dyDescent="0.15">
      <c r="A25" s="66"/>
      <c r="X25" s="70"/>
    </row>
    <row r="26" spans="1:24" ht="1.5" customHeight="1" x14ac:dyDescent="0.15">
      <c r="A26" s="66"/>
      <c r="X26" s="70"/>
    </row>
    <row r="27" spans="1:24" ht="1.5" customHeight="1" x14ac:dyDescent="0.15">
      <c r="A27" s="66"/>
      <c r="X27" s="70"/>
    </row>
    <row r="28" spans="1:24" ht="1.5" customHeight="1" x14ac:dyDescent="0.15">
      <c r="A28" s="66"/>
      <c r="X28" s="70"/>
    </row>
    <row r="29" spans="1:24" ht="1.5" customHeight="1" x14ac:dyDescent="0.15">
      <c r="A29" s="66"/>
      <c r="X29" s="70"/>
    </row>
    <row r="30" spans="1:24" ht="1.5" customHeight="1" x14ac:dyDescent="0.15">
      <c r="A30" s="227">
        <v>1200</v>
      </c>
      <c r="X30" s="70"/>
    </row>
    <row r="31" spans="1:24" ht="1.5" customHeight="1" x14ac:dyDescent="0.15">
      <c r="A31" s="227"/>
      <c r="X31" s="70"/>
    </row>
    <row r="32" spans="1:24" ht="1.5" customHeight="1" x14ac:dyDescent="0.15">
      <c r="A32" s="227"/>
      <c r="X32" s="70"/>
    </row>
    <row r="33" spans="1:24" ht="1.5" customHeight="1" x14ac:dyDescent="0.15">
      <c r="A33" s="227"/>
      <c r="X33" s="70"/>
    </row>
    <row r="34" spans="1:24" ht="1.5" customHeight="1" x14ac:dyDescent="0.15">
      <c r="A34" s="227"/>
      <c r="X34" s="70"/>
    </row>
    <row r="35" spans="1:24" ht="1.5" customHeight="1" x14ac:dyDescent="0.15">
      <c r="A35" s="227"/>
      <c r="X35" s="70"/>
    </row>
    <row r="36" spans="1:24" ht="1.5" customHeight="1" x14ac:dyDescent="0.15">
      <c r="A36" s="227"/>
      <c r="X36" s="70"/>
    </row>
    <row r="37" spans="1:24" ht="1.5" customHeight="1" x14ac:dyDescent="0.15">
      <c r="A37" s="227"/>
      <c r="X37" s="70"/>
    </row>
    <row r="38" spans="1:24" ht="1.5" customHeight="1" x14ac:dyDescent="0.15">
      <c r="A38" s="227"/>
      <c r="X38" s="70"/>
    </row>
    <row r="39" spans="1:24" ht="1.5" customHeight="1" x14ac:dyDescent="0.15">
      <c r="A39" s="227"/>
      <c r="X39" s="70"/>
    </row>
    <row r="40" spans="1:24" ht="1.5" customHeight="1" x14ac:dyDescent="0.15">
      <c r="A40" s="227"/>
      <c r="B40" s="65"/>
      <c r="X40" s="70"/>
    </row>
    <row r="41" spans="1:24" ht="1.5" customHeight="1" x14ac:dyDescent="0.15">
      <c r="A41" s="227"/>
      <c r="X41" s="70"/>
    </row>
    <row r="42" spans="1:24" ht="1.5" customHeight="1" x14ac:dyDescent="0.15">
      <c r="A42" s="227"/>
      <c r="X42" s="70"/>
    </row>
    <row r="43" spans="1:24" ht="1.5" customHeight="1" x14ac:dyDescent="0.15">
      <c r="A43" s="227"/>
      <c r="X43" s="70"/>
    </row>
    <row r="44" spans="1:24" ht="1.5" customHeight="1" x14ac:dyDescent="0.15">
      <c r="A44" s="227"/>
      <c r="X44" s="70"/>
    </row>
    <row r="45" spans="1:24" ht="1.5" customHeight="1" x14ac:dyDescent="0.15">
      <c r="A45" s="227"/>
      <c r="X45" s="70"/>
    </row>
    <row r="46" spans="1:24" ht="1.5" customHeight="1" x14ac:dyDescent="0.15">
      <c r="A46" s="227"/>
      <c r="X46" s="70"/>
    </row>
    <row r="47" spans="1:24" ht="1.5" customHeight="1" x14ac:dyDescent="0.15">
      <c r="A47" s="227"/>
      <c r="X47" s="70"/>
    </row>
    <row r="48" spans="1:24" ht="1.5" customHeight="1" x14ac:dyDescent="0.15">
      <c r="A48" s="227"/>
      <c r="X48" s="70"/>
    </row>
    <row r="49" spans="1:24" ht="1.5" customHeight="1" x14ac:dyDescent="0.15">
      <c r="A49" s="227"/>
      <c r="X49" s="70"/>
    </row>
    <row r="50" spans="1:24" ht="1.5" customHeight="1" x14ac:dyDescent="0.15">
      <c r="A50" s="227"/>
      <c r="X50" s="70"/>
    </row>
    <row r="51" spans="1:24" ht="1.5" customHeight="1" x14ac:dyDescent="0.15">
      <c r="A51" s="66"/>
      <c r="X51" s="70"/>
    </row>
    <row r="52" spans="1:24" ht="1.5" customHeight="1" x14ac:dyDescent="0.15">
      <c r="A52" s="66"/>
      <c r="X52" s="70"/>
    </row>
    <row r="53" spans="1:24" ht="1.5" customHeight="1" x14ac:dyDescent="0.15">
      <c r="A53" s="66"/>
      <c r="X53" s="70"/>
    </row>
    <row r="54" spans="1:24" ht="1.5" customHeight="1" x14ac:dyDescent="0.15">
      <c r="A54" s="66"/>
      <c r="X54" s="70"/>
    </row>
    <row r="55" spans="1:24" ht="1.5" customHeight="1" x14ac:dyDescent="0.15">
      <c r="A55" s="66"/>
      <c r="X55" s="70"/>
    </row>
    <row r="56" spans="1:24" ht="1.5" customHeight="1" x14ac:dyDescent="0.15">
      <c r="A56" s="66"/>
      <c r="X56" s="70"/>
    </row>
    <row r="57" spans="1:24" ht="1.5" customHeight="1" x14ac:dyDescent="0.15">
      <c r="A57" s="66"/>
      <c r="X57" s="70"/>
    </row>
    <row r="58" spans="1:24" ht="1.5" customHeight="1" x14ac:dyDescent="0.15">
      <c r="A58" s="66"/>
      <c r="X58" s="70"/>
    </row>
    <row r="59" spans="1:24" ht="1.5" customHeight="1" x14ac:dyDescent="0.15">
      <c r="A59" s="66"/>
      <c r="X59" s="70"/>
    </row>
    <row r="60" spans="1:24" ht="1.5" customHeight="1" x14ac:dyDescent="0.15">
      <c r="A60" s="66"/>
      <c r="X60" s="70"/>
    </row>
    <row r="61" spans="1:24" ht="1.5" customHeight="1" x14ac:dyDescent="0.15">
      <c r="A61" s="66"/>
      <c r="X61" s="70"/>
    </row>
    <row r="62" spans="1:24" ht="1.5" customHeight="1" x14ac:dyDescent="0.15">
      <c r="A62" s="66"/>
      <c r="X62" s="70"/>
    </row>
    <row r="63" spans="1:24" ht="1.5" customHeight="1" x14ac:dyDescent="0.15">
      <c r="A63" s="66"/>
      <c r="X63" s="70"/>
    </row>
    <row r="64" spans="1:24" ht="1.5" customHeight="1" x14ac:dyDescent="0.15">
      <c r="A64" s="66"/>
      <c r="X64" s="70"/>
    </row>
    <row r="65" spans="1:24" ht="1.5" customHeight="1" x14ac:dyDescent="0.15">
      <c r="A65" s="66"/>
      <c r="X65" s="70"/>
    </row>
    <row r="66" spans="1:24" ht="1.5" customHeight="1" x14ac:dyDescent="0.15">
      <c r="A66" s="66"/>
      <c r="X66" s="70"/>
    </row>
    <row r="67" spans="1:24" ht="1.5" customHeight="1" x14ac:dyDescent="0.15">
      <c r="A67" s="66"/>
      <c r="X67" s="70"/>
    </row>
    <row r="68" spans="1:24" ht="1.5" customHeight="1" x14ac:dyDescent="0.15">
      <c r="A68" s="66"/>
      <c r="X68" s="70"/>
    </row>
    <row r="69" spans="1:24" ht="1.5" customHeight="1" x14ac:dyDescent="0.15">
      <c r="A69" s="227">
        <v>1100</v>
      </c>
      <c r="X69" s="70"/>
    </row>
    <row r="70" spans="1:24" ht="1.5" customHeight="1" x14ac:dyDescent="0.15">
      <c r="A70" s="227"/>
      <c r="X70" s="70"/>
    </row>
    <row r="71" spans="1:24" ht="1.5" customHeight="1" x14ac:dyDescent="0.15">
      <c r="A71" s="227"/>
      <c r="X71" s="70"/>
    </row>
    <row r="72" spans="1:24" ht="1.5" customHeight="1" x14ac:dyDescent="0.15">
      <c r="A72" s="227"/>
      <c r="X72" s="70"/>
    </row>
    <row r="73" spans="1:24" ht="1.5" customHeight="1" x14ac:dyDescent="0.15">
      <c r="A73" s="227"/>
      <c r="X73" s="70"/>
    </row>
    <row r="74" spans="1:24" ht="1.5" customHeight="1" x14ac:dyDescent="0.15">
      <c r="A74" s="227"/>
      <c r="X74" s="70"/>
    </row>
    <row r="75" spans="1:24" ht="1.5" customHeight="1" x14ac:dyDescent="0.15">
      <c r="A75" s="227"/>
      <c r="X75" s="70"/>
    </row>
    <row r="76" spans="1:24" ht="1.5" customHeight="1" x14ac:dyDescent="0.15">
      <c r="A76" s="227"/>
      <c r="X76" s="70"/>
    </row>
    <row r="77" spans="1:24" ht="1.5" customHeight="1" x14ac:dyDescent="0.15">
      <c r="A77" s="227"/>
      <c r="X77" s="70"/>
    </row>
    <row r="78" spans="1:24" ht="1.5" customHeight="1" x14ac:dyDescent="0.15">
      <c r="A78" s="227"/>
      <c r="X78" s="70"/>
    </row>
    <row r="79" spans="1:24" ht="1.5" customHeight="1" x14ac:dyDescent="0.15">
      <c r="A79" s="227"/>
      <c r="B79" s="65"/>
      <c r="X79" s="70"/>
    </row>
    <row r="80" spans="1:24" ht="1.5" customHeight="1" x14ac:dyDescent="0.15">
      <c r="A80" s="227"/>
      <c r="X80" s="70"/>
    </row>
    <row r="81" spans="1:24" ht="1.5" customHeight="1" x14ac:dyDescent="0.15">
      <c r="A81" s="227"/>
      <c r="X81" s="70"/>
    </row>
    <row r="82" spans="1:24" ht="1.5" customHeight="1" x14ac:dyDescent="0.15">
      <c r="A82" s="227"/>
      <c r="X82" s="70"/>
    </row>
    <row r="83" spans="1:24" ht="1.5" customHeight="1" x14ac:dyDescent="0.15">
      <c r="A83" s="227"/>
      <c r="X83" s="70"/>
    </row>
    <row r="84" spans="1:24" ht="1.5" customHeight="1" x14ac:dyDescent="0.15">
      <c r="A84" s="227"/>
      <c r="X84" s="70"/>
    </row>
    <row r="85" spans="1:24" ht="1.5" customHeight="1" x14ac:dyDescent="0.15">
      <c r="A85" s="227"/>
      <c r="X85" s="70"/>
    </row>
    <row r="86" spans="1:24" ht="1.5" customHeight="1" x14ac:dyDescent="0.15">
      <c r="A86" s="227"/>
      <c r="X86" s="70"/>
    </row>
    <row r="87" spans="1:24" ht="1.5" customHeight="1" x14ac:dyDescent="0.15">
      <c r="A87" s="227"/>
      <c r="X87" s="70"/>
    </row>
    <row r="88" spans="1:24" ht="1.5" customHeight="1" x14ac:dyDescent="0.15">
      <c r="A88" s="227"/>
      <c r="X88" s="70"/>
    </row>
    <row r="89" spans="1:24" ht="1.5" customHeight="1" x14ac:dyDescent="0.15">
      <c r="A89" s="227"/>
      <c r="X89" s="70"/>
    </row>
    <row r="90" spans="1:24" ht="1.5" customHeight="1" x14ac:dyDescent="0.15">
      <c r="A90" s="66"/>
      <c r="X90" s="70"/>
    </row>
    <row r="91" spans="1:24" ht="1.5" customHeight="1" x14ac:dyDescent="0.15">
      <c r="A91" s="66"/>
      <c r="X91" s="70"/>
    </row>
    <row r="92" spans="1:24" ht="1.5" customHeight="1" x14ac:dyDescent="0.15">
      <c r="A92" s="66"/>
      <c r="X92" s="70"/>
    </row>
    <row r="93" spans="1:24" ht="1.5" customHeight="1" x14ac:dyDescent="0.15">
      <c r="A93" s="66"/>
      <c r="X93" s="70"/>
    </row>
    <row r="94" spans="1:24" ht="1.5" customHeight="1" x14ac:dyDescent="0.15">
      <c r="A94" s="66"/>
      <c r="X94" s="70"/>
    </row>
    <row r="95" spans="1:24" ht="1.5" customHeight="1" x14ac:dyDescent="0.15">
      <c r="A95" s="66"/>
      <c r="X95" s="70"/>
    </row>
    <row r="96" spans="1:24" ht="1.5" customHeight="1" x14ac:dyDescent="0.15">
      <c r="A96" s="66"/>
      <c r="X96" s="70"/>
    </row>
    <row r="97" spans="1:24" ht="1.5" customHeight="1" x14ac:dyDescent="0.15">
      <c r="A97" s="66"/>
      <c r="X97" s="70"/>
    </row>
    <row r="98" spans="1:24" ht="1.5" customHeight="1" x14ac:dyDescent="0.15">
      <c r="A98" s="66"/>
      <c r="X98" s="70"/>
    </row>
    <row r="99" spans="1:24" ht="1.5" customHeight="1" x14ac:dyDescent="0.15">
      <c r="A99" s="66"/>
      <c r="X99" s="70"/>
    </row>
    <row r="100" spans="1:24" ht="1.5" customHeight="1" x14ac:dyDescent="0.15">
      <c r="A100" s="66"/>
      <c r="X100" s="70"/>
    </row>
    <row r="101" spans="1:24" ht="1.5" customHeight="1" x14ac:dyDescent="0.15">
      <c r="A101" s="66"/>
      <c r="X101" s="70"/>
    </row>
    <row r="102" spans="1:24" ht="1.5" customHeight="1" x14ac:dyDescent="0.15">
      <c r="A102" s="66"/>
      <c r="X102" s="70"/>
    </row>
    <row r="103" spans="1:24" ht="1.5" customHeight="1" x14ac:dyDescent="0.15">
      <c r="A103" s="66"/>
      <c r="X103" s="70"/>
    </row>
    <row r="104" spans="1:24" ht="1.5" customHeight="1" x14ac:dyDescent="0.15">
      <c r="A104" s="66"/>
      <c r="X104" s="70"/>
    </row>
    <row r="105" spans="1:24" ht="1.5" customHeight="1" x14ac:dyDescent="0.15">
      <c r="A105" s="66"/>
      <c r="X105" s="70"/>
    </row>
    <row r="106" spans="1:24" ht="1.5" customHeight="1" x14ac:dyDescent="0.15">
      <c r="A106" s="66"/>
      <c r="X106" s="70"/>
    </row>
    <row r="107" spans="1:24" ht="1.5" customHeight="1" x14ac:dyDescent="0.15">
      <c r="A107" s="227">
        <v>1000</v>
      </c>
      <c r="X107" s="70"/>
    </row>
    <row r="108" spans="1:24" ht="1.5" customHeight="1" x14ac:dyDescent="0.15">
      <c r="A108" s="227"/>
      <c r="X108" s="70"/>
    </row>
    <row r="109" spans="1:24" ht="1.5" customHeight="1" x14ac:dyDescent="0.15">
      <c r="A109" s="227"/>
      <c r="X109" s="70"/>
    </row>
    <row r="110" spans="1:24" ht="1.5" customHeight="1" x14ac:dyDescent="0.15">
      <c r="A110" s="227"/>
      <c r="X110" s="70"/>
    </row>
    <row r="111" spans="1:24" ht="1.5" customHeight="1" x14ac:dyDescent="0.15">
      <c r="A111" s="227"/>
      <c r="X111" s="70"/>
    </row>
    <row r="112" spans="1:24" ht="1.5" customHeight="1" x14ac:dyDescent="0.15">
      <c r="A112" s="227"/>
      <c r="X112" s="70"/>
    </row>
    <row r="113" spans="1:24" ht="1.5" customHeight="1" x14ac:dyDescent="0.15">
      <c r="A113" s="227"/>
      <c r="X113" s="70"/>
    </row>
    <row r="114" spans="1:24" ht="1.5" customHeight="1" x14ac:dyDescent="0.15">
      <c r="A114" s="227"/>
      <c r="X114" s="70"/>
    </row>
    <row r="115" spans="1:24" ht="1.5" customHeight="1" x14ac:dyDescent="0.15">
      <c r="A115" s="227"/>
      <c r="X115" s="70"/>
    </row>
    <row r="116" spans="1:24" ht="1.5" customHeight="1" x14ac:dyDescent="0.15">
      <c r="A116" s="227"/>
      <c r="X116" s="70"/>
    </row>
    <row r="117" spans="1:24" ht="1.5" customHeight="1" x14ac:dyDescent="0.15">
      <c r="A117" s="227"/>
      <c r="B117" s="65"/>
      <c r="X117" s="70"/>
    </row>
    <row r="118" spans="1:24" ht="1.5" customHeight="1" x14ac:dyDescent="0.15">
      <c r="A118" s="227"/>
      <c r="X118" s="70"/>
    </row>
    <row r="119" spans="1:24" ht="1.5" customHeight="1" x14ac:dyDescent="0.15">
      <c r="A119" s="227"/>
      <c r="X119" s="70"/>
    </row>
    <row r="120" spans="1:24" ht="1.5" customHeight="1" x14ac:dyDescent="0.15">
      <c r="A120" s="227"/>
      <c r="X120" s="70"/>
    </row>
    <row r="121" spans="1:24" ht="1.5" customHeight="1" x14ac:dyDescent="0.15">
      <c r="A121" s="227"/>
      <c r="X121" s="70"/>
    </row>
    <row r="122" spans="1:24" ht="1.5" customHeight="1" x14ac:dyDescent="0.15">
      <c r="A122" s="227"/>
      <c r="X122" s="70"/>
    </row>
    <row r="123" spans="1:24" ht="1.5" customHeight="1" x14ac:dyDescent="0.15">
      <c r="A123" s="227"/>
      <c r="X123" s="70"/>
    </row>
    <row r="124" spans="1:24" ht="1.5" customHeight="1" x14ac:dyDescent="0.15">
      <c r="A124" s="227"/>
      <c r="X124" s="70"/>
    </row>
    <row r="125" spans="1:24" ht="1.5" customHeight="1" x14ac:dyDescent="0.15">
      <c r="A125" s="227"/>
      <c r="X125" s="70"/>
    </row>
    <row r="126" spans="1:24" ht="1.5" customHeight="1" x14ac:dyDescent="0.15">
      <c r="A126" s="227"/>
      <c r="X126" s="70"/>
    </row>
    <row r="127" spans="1:24" ht="1.5" customHeight="1" x14ac:dyDescent="0.15">
      <c r="A127" s="227"/>
      <c r="X127" s="70"/>
    </row>
    <row r="128" spans="1:24" ht="1.5" customHeight="1" x14ac:dyDescent="0.15">
      <c r="A128" s="66"/>
      <c r="X128" s="70"/>
    </row>
    <row r="129" spans="1:24" ht="1.5" customHeight="1" x14ac:dyDescent="0.15">
      <c r="A129" s="66"/>
      <c r="X129" s="70"/>
    </row>
    <row r="130" spans="1:24" ht="1.5" customHeight="1" x14ac:dyDescent="0.15">
      <c r="A130" s="66"/>
      <c r="X130" s="70"/>
    </row>
    <row r="131" spans="1:24" ht="1.5" customHeight="1" x14ac:dyDescent="0.15">
      <c r="A131" s="66"/>
      <c r="X131" s="70"/>
    </row>
    <row r="132" spans="1:24" ht="1.5" customHeight="1" x14ac:dyDescent="0.15">
      <c r="A132" s="66"/>
      <c r="X132" s="70"/>
    </row>
    <row r="133" spans="1:24" ht="1.5" customHeight="1" x14ac:dyDescent="0.15">
      <c r="A133" s="66"/>
      <c r="X133" s="70"/>
    </row>
    <row r="134" spans="1:24" ht="1.5" customHeight="1" x14ac:dyDescent="0.15">
      <c r="A134" s="66"/>
      <c r="X134" s="70"/>
    </row>
    <row r="135" spans="1:24" ht="1.5" customHeight="1" x14ac:dyDescent="0.15">
      <c r="A135" s="66"/>
      <c r="X135" s="70"/>
    </row>
    <row r="136" spans="1:24" ht="1.5" customHeight="1" x14ac:dyDescent="0.15">
      <c r="A136" s="66"/>
      <c r="X136" s="70"/>
    </row>
    <row r="137" spans="1:24" ht="1.5" customHeight="1" x14ac:dyDescent="0.15">
      <c r="A137" s="66"/>
      <c r="X137" s="70"/>
    </row>
    <row r="138" spans="1:24" ht="1.5" customHeight="1" x14ac:dyDescent="0.15">
      <c r="A138" s="66"/>
      <c r="X138" s="70"/>
    </row>
    <row r="139" spans="1:24" ht="1.5" customHeight="1" x14ac:dyDescent="0.15">
      <c r="A139" s="66"/>
      <c r="X139" s="70"/>
    </row>
    <row r="140" spans="1:24" ht="1.5" customHeight="1" x14ac:dyDescent="0.15">
      <c r="A140" s="66"/>
      <c r="X140" s="70"/>
    </row>
    <row r="141" spans="1:24" ht="1.5" customHeight="1" x14ac:dyDescent="0.15">
      <c r="A141" s="66"/>
      <c r="X141" s="70"/>
    </row>
    <row r="142" spans="1:24" ht="1.5" customHeight="1" x14ac:dyDescent="0.15">
      <c r="A142" s="66"/>
      <c r="X142" s="70"/>
    </row>
    <row r="143" spans="1:24" ht="1.5" customHeight="1" x14ac:dyDescent="0.15">
      <c r="A143" s="66"/>
      <c r="X143" s="70"/>
    </row>
    <row r="144" spans="1:24" ht="1.5" customHeight="1" x14ac:dyDescent="0.15">
      <c r="A144" s="66"/>
      <c r="X144" s="70"/>
    </row>
    <row r="145" spans="1:24" ht="1.5" customHeight="1" x14ac:dyDescent="0.15">
      <c r="A145" s="66"/>
      <c r="X145" s="70"/>
    </row>
    <row r="146" spans="1:24" ht="1.5" customHeight="1" x14ac:dyDescent="0.15">
      <c r="A146" s="227">
        <v>900</v>
      </c>
      <c r="X146" s="71"/>
    </row>
    <row r="147" spans="1:24" ht="1.5" customHeight="1" x14ac:dyDescent="0.15">
      <c r="A147" s="227"/>
      <c r="X147" s="1"/>
    </row>
    <row r="148" spans="1:24" ht="1.5" customHeight="1" x14ac:dyDescent="0.15">
      <c r="A148" s="227"/>
      <c r="X148" s="67"/>
    </row>
    <row r="149" spans="1:24" ht="1.5" customHeight="1" x14ac:dyDescent="0.15">
      <c r="A149" s="227"/>
      <c r="X149" s="67"/>
    </row>
    <row r="150" spans="1:24" ht="1.5" customHeight="1" x14ac:dyDescent="0.15">
      <c r="A150" s="227"/>
      <c r="X150" s="67"/>
    </row>
    <row r="151" spans="1:24" ht="1.5" customHeight="1" x14ac:dyDescent="0.15">
      <c r="A151" s="227"/>
      <c r="X151" s="67"/>
    </row>
    <row r="152" spans="1:24" ht="1.5" customHeight="1" x14ac:dyDescent="0.15">
      <c r="A152" s="227"/>
      <c r="X152" s="67"/>
    </row>
    <row r="153" spans="1:24" ht="1.5" customHeight="1" x14ac:dyDescent="0.15">
      <c r="A153" s="227"/>
      <c r="X153" s="67"/>
    </row>
    <row r="154" spans="1:24" ht="1.5" customHeight="1" x14ac:dyDescent="0.15">
      <c r="A154" s="227"/>
      <c r="X154" s="67"/>
    </row>
    <row r="155" spans="1:24" ht="1.5" customHeight="1" x14ac:dyDescent="0.15">
      <c r="A155" s="227"/>
      <c r="X155" s="67"/>
    </row>
    <row r="156" spans="1:24" ht="1.5" customHeight="1" x14ac:dyDescent="0.15">
      <c r="A156" s="227"/>
      <c r="B156" s="65"/>
      <c r="X156" s="67"/>
    </row>
    <row r="157" spans="1:24" ht="1.5" customHeight="1" x14ac:dyDescent="0.15">
      <c r="A157" s="227"/>
      <c r="X157" s="67"/>
    </row>
    <row r="158" spans="1:24" ht="1.5" customHeight="1" x14ac:dyDescent="0.15">
      <c r="A158" s="227"/>
      <c r="X158" s="67"/>
    </row>
    <row r="159" spans="1:24" ht="1.5" customHeight="1" x14ac:dyDescent="0.15">
      <c r="A159" s="227"/>
      <c r="X159" s="67"/>
    </row>
    <row r="160" spans="1:24" ht="1.5" customHeight="1" x14ac:dyDescent="0.15">
      <c r="A160" s="227"/>
      <c r="X160" s="67"/>
    </row>
    <row r="161" spans="1:24" ht="1.5" customHeight="1" x14ac:dyDescent="0.15">
      <c r="A161" s="227"/>
      <c r="X161" s="67"/>
    </row>
    <row r="162" spans="1:24" ht="1.5" customHeight="1" x14ac:dyDescent="0.15">
      <c r="A162" s="227"/>
      <c r="X162" s="67"/>
    </row>
    <row r="163" spans="1:24" ht="1.5" customHeight="1" x14ac:dyDescent="0.15">
      <c r="A163" s="227"/>
      <c r="X163" s="67"/>
    </row>
    <row r="164" spans="1:24" ht="1.5" customHeight="1" x14ac:dyDescent="0.15">
      <c r="A164" s="227"/>
      <c r="X164" s="67"/>
    </row>
    <row r="165" spans="1:24" ht="1.5" customHeight="1" x14ac:dyDescent="0.15">
      <c r="A165" s="227"/>
      <c r="X165" s="67"/>
    </row>
    <row r="166" spans="1:24" ht="1.5" customHeight="1" x14ac:dyDescent="0.15">
      <c r="A166" s="227"/>
      <c r="X166" s="67"/>
    </row>
    <row r="167" spans="1:24" ht="1.5" customHeight="1" x14ac:dyDescent="0.15">
      <c r="A167" s="66"/>
      <c r="X167" s="67"/>
    </row>
    <row r="168" spans="1:24" ht="1.5" customHeight="1" x14ac:dyDescent="0.15">
      <c r="A168" s="66"/>
      <c r="X168" s="67"/>
    </row>
    <row r="169" spans="1:24" ht="1.5" customHeight="1" x14ac:dyDescent="0.15">
      <c r="A169" s="66"/>
      <c r="X169" s="67"/>
    </row>
    <row r="170" spans="1:24" ht="1.5" customHeight="1" x14ac:dyDescent="0.15">
      <c r="A170" s="66"/>
      <c r="X170" s="67"/>
    </row>
    <row r="171" spans="1:24" ht="1.5" customHeight="1" x14ac:dyDescent="0.15">
      <c r="A171" s="66"/>
      <c r="M171" s="69"/>
      <c r="X171" s="67"/>
    </row>
    <row r="172" spans="1:24" ht="1.5" customHeight="1" x14ac:dyDescent="0.15">
      <c r="A172" s="66"/>
      <c r="M172" s="70"/>
      <c r="X172" s="67"/>
    </row>
    <row r="173" spans="1:24" ht="1.5" customHeight="1" x14ac:dyDescent="0.15">
      <c r="A173" s="66"/>
      <c r="M173" s="70"/>
      <c r="X173" s="67"/>
    </row>
    <row r="174" spans="1:24" ht="1.5" customHeight="1" x14ac:dyDescent="0.15">
      <c r="A174" s="66"/>
      <c r="M174" s="70"/>
      <c r="X174" s="67"/>
    </row>
    <row r="175" spans="1:24" ht="1.5" customHeight="1" x14ac:dyDescent="0.15">
      <c r="A175" s="66"/>
      <c r="M175" s="70"/>
      <c r="X175" s="67"/>
    </row>
    <row r="176" spans="1:24" ht="1.5" customHeight="1" x14ac:dyDescent="0.15">
      <c r="A176" s="66"/>
      <c r="M176" s="70"/>
      <c r="X176" s="67"/>
    </row>
    <row r="177" spans="1:24" ht="1.5" customHeight="1" x14ac:dyDescent="0.15">
      <c r="A177" s="66"/>
      <c r="M177" s="70"/>
      <c r="X177" s="67"/>
    </row>
    <row r="178" spans="1:24" ht="1.5" customHeight="1" x14ac:dyDescent="0.15">
      <c r="A178" s="66"/>
      <c r="M178" s="70"/>
      <c r="X178" s="67"/>
    </row>
    <row r="179" spans="1:24" ht="1.5" customHeight="1" x14ac:dyDescent="0.15">
      <c r="A179" s="66"/>
      <c r="M179" s="70"/>
      <c r="X179" s="67"/>
    </row>
    <row r="180" spans="1:24" ht="1.5" customHeight="1" x14ac:dyDescent="0.15">
      <c r="A180" s="66"/>
      <c r="M180" s="70"/>
      <c r="X180" s="67"/>
    </row>
    <row r="181" spans="1:24" ht="1.5" customHeight="1" x14ac:dyDescent="0.15">
      <c r="A181" s="66"/>
      <c r="M181" s="70"/>
      <c r="X181" s="67"/>
    </row>
    <row r="182" spans="1:24" ht="1.5" customHeight="1" x14ac:dyDescent="0.15">
      <c r="A182" s="66"/>
      <c r="M182" s="70"/>
      <c r="X182" s="67"/>
    </row>
    <row r="183" spans="1:24" ht="1.5" customHeight="1" x14ac:dyDescent="0.15">
      <c r="A183" s="66"/>
      <c r="M183" s="70"/>
      <c r="X183" s="67"/>
    </row>
    <row r="184" spans="1:24" ht="1.5" customHeight="1" x14ac:dyDescent="0.15">
      <c r="A184" s="227">
        <v>800</v>
      </c>
      <c r="M184" s="70"/>
      <c r="X184" s="67"/>
    </row>
    <row r="185" spans="1:24" ht="1.5" customHeight="1" x14ac:dyDescent="0.15">
      <c r="A185" s="227"/>
      <c r="M185" s="70"/>
      <c r="X185" s="67"/>
    </row>
    <row r="186" spans="1:24" ht="1.5" customHeight="1" x14ac:dyDescent="0.15">
      <c r="A186" s="227"/>
      <c r="M186" s="70"/>
      <c r="X186" s="67"/>
    </row>
    <row r="187" spans="1:24" ht="1.5" customHeight="1" x14ac:dyDescent="0.15">
      <c r="A187" s="227"/>
      <c r="M187" s="70"/>
      <c r="X187" s="67"/>
    </row>
    <row r="188" spans="1:24" ht="1.5" customHeight="1" x14ac:dyDescent="0.15">
      <c r="A188" s="227"/>
      <c r="M188" s="70"/>
      <c r="X188" s="67"/>
    </row>
    <row r="189" spans="1:24" ht="1.5" customHeight="1" x14ac:dyDescent="0.15">
      <c r="A189" s="227"/>
      <c r="M189" s="70"/>
      <c r="X189" s="67"/>
    </row>
    <row r="190" spans="1:24" ht="1.5" customHeight="1" x14ac:dyDescent="0.15">
      <c r="A190" s="227"/>
      <c r="M190" s="70"/>
      <c r="X190" s="67"/>
    </row>
    <row r="191" spans="1:24" ht="1.5" customHeight="1" x14ac:dyDescent="0.15">
      <c r="A191" s="227"/>
      <c r="M191" s="70"/>
      <c r="X191" s="67"/>
    </row>
    <row r="192" spans="1:24" ht="1.5" customHeight="1" x14ac:dyDescent="0.15">
      <c r="A192" s="227"/>
      <c r="M192" s="70"/>
      <c r="X192" s="67"/>
    </row>
    <row r="193" spans="1:24" ht="1.5" customHeight="1" x14ac:dyDescent="0.15">
      <c r="A193" s="227"/>
      <c r="M193" s="70"/>
      <c r="X193" s="67"/>
    </row>
    <row r="194" spans="1:24" ht="1.5" customHeight="1" x14ac:dyDescent="0.15">
      <c r="A194" s="227"/>
      <c r="B194" s="65"/>
      <c r="M194" s="70"/>
      <c r="X194" s="67"/>
    </row>
    <row r="195" spans="1:24" ht="1.5" customHeight="1" x14ac:dyDescent="0.15">
      <c r="A195" s="227"/>
      <c r="M195" s="70"/>
      <c r="X195" s="67"/>
    </row>
    <row r="196" spans="1:24" ht="1.5" customHeight="1" x14ac:dyDescent="0.15">
      <c r="A196" s="227"/>
      <c r="M196" s="70"/>
      <c r="X196" s="67"/>
    </row>
    <row r="197" spans="1:24" ht="1.5" customHeight="1" x14ac:dyDescent="0.15">
      <c r="A197" s="227"/>
      <c r="M197" s="70"/>
      <c r="X197" s="67"/>
    </row>
    <row r="198" spans="1:24" ht="1.5" customHeight="1" x14ac:dyDescent="0.15">
      <c r="A198" s="227"/>
      <c r="M198" s="70"/>
      <c r="X198" s="67"/>
    </row>
    <row r="199" spans="1:24" ht="1.5" customHeight="1" x14ac:dyDescent="0.15">
      <c r="A199" s="227"/>
      <c r="M199" s="70"/>
      <c r="X199" s="67"/>
    </row>
    <row r="200" spans="1:24" ht="1.5" customHeight="1" x14ac:dyDescent="0.15">
      <c r="A200" s="227"/>
      <c r="M200" s="70"/>
      <c r="X200" s="67"/>
    </row>
    <row r="201" spans="1:24" ht="1.5" customHeight="1" x14ac:dyDescent="0.15">
      <c r="A201" s="227"/>
      <c r="M201" s="70"/>
      <c r="X201" s="67"/>
    </row>
    <row r="202" spans="1:24" ht="1.5" customHeight="1" x14ac:dyDescent="0.15">
      <c r="A202" s="227"/>
      <c r="M202" s="70"/>
      <c r="X202" s="67"/>
    </row>
    <row r="203" spans="1:24" ht="1.5" customHeight="1" x14ac:dyDescent="0.15">
      <c r="A203" s="227"/>
      <c r="M203" s="70"/>
      <c r="X203" s="67"/>
    </row>
    <row r="204" spans="1:24" ht="1.5" customHeight="1" x14ac:dyDescent="0.15">
      <c r="A204" s="227"/>
      <c r="M204" s="70"/>
      <c r="X204" s="67"/>
    </row>
    <row r="205" spans="1:24" ht="1.5" customHeight="1" x14ac:dyDescent="0.15">
      <c r="A205" s="66"/>
      <c r="M205" s="70"/>
      <c r="X205" s="67"/>
    </row>
    <row r="206" spans="1:24" ht="1.5" customHeight="1" x14ac:dyDescent="0.15">
      <c r="A206" s="66"/>
      <c r="M206" s="70"/>
      <c r="X206" s="67"/>
    </row>
    <row r="207" spans="1:24" ht="1.5" customHeight="1" x14ac:dyDescent="0.15">
      <c r="A207" s="66"/>
      <c r="M207" s="70"/>
      <c r="X207" s="67"/>
    </row>
    <row r="208" spans="1:24" ht="1.5" customHeight="1" x14ac:dyDescent="0.15">
      <c r="A208" s="66"/>
      <c r="M208" s="70"/>
      <c r="X208" s="67"/>
    </row>
    <row r="209" spans="1:25" ht="1.5" customHeight="1" x14ac:dyDescent="0.15">
      <c r="A209" s="66"/>
      <c r="M209" s="70"/>
      <c r="X209" s="67"/>
    </row>
    <row r="210" spans="1:25" ht="1.5" customHeight="1" x14ac:dyDescent="0.15">
      <c r="A210" s="66"/>
      <c r="M210" s="70"/>
      <c r="X210" s="67"/>
    </row>
    <row r="211" spans="1:25" ht="1.5" customHeight="1" x14ac:dyDescent="0.15">
      <c r="A211" s="66"/>
      <c r="M211" s="70"/>
      <c r="X211" s="67"/>
    </row>
    <row r="212" spans="1:25" ht="1.5" customHeight="1" x14ac:dyDescent="0.15">
      <c r="A212" s="66"/>
      <c r="M212" s="70"/>
      <c r="X212" s="67"/>
    </row>
    <row r="213" spans="1:25" ht="1.5" customHeight="1" x14ac:dyDescent="0.15">
      <c r="A213" s="66"/>
      <c r="M213" s="70"/>
      <c r="X213" s="67"/>
    </row>
    <row r="214" spans="1:25" ht="1.5" customHeight="1" x14ac:dyDescent="0.15">
      <c r="A214" s="66"/>
      <c r="M214" s="70"/>
      <c r="X214" s="67"/>
    </row>
    <row r="215" spans="1:25" ht="1.5" customHeight="1" x14ac:dyDescent="0.15">
      <c r="A215" s="66"/>
      <c r="M215" s="70"/>
      <c r="X215" s="67"/>
    </row>
    <row r="216" spans="1:25" ht="1.5" customHeight="1" x14ac:dyDescent="0.15">
      <c r="A216" s="66"/>
      <c r="M216" s="70"/>
      <c r="X216" s="67"/>
    </row>
    <row r="217" spans="1:25" ht="1.5" customHeight="1" x14ac:dyDescent="0.15">
      <c r="A217" s="66"/>
      <c r="M217" s="70"/>
      <c r="X217" s="67"/>
    </row>
    <row r="218" spans="1:25" ht="1.5" customHeight="1" x14ac:dyDescent="0.15">
      <c r="A218" s="66"/>
      <c r="M218" s="70"/>
      <c r="X218" s="67"/>
    </row>
    <row r="219" spans="1:25" ht="1.5" customHeight="1" x14ac:dyDescent="0.15">
      <c r="A219" s="66"/>
      <c r="M219" s="70"/>
      <c r="X219" s="67"/>
    </row>
    <row r="220" spans="1:25" ht="1.5" customHeight="1" x14ac:dyDescent="0.15">
      <c r="A220" s="66"/>
      <c r="M220" s="70"/>
      <c r="X220" s="67"/>
    </row>
    <row r="221" spans="1:25" ht="1.5" customHeight="1" x14ac:dyDescent="0.15">
      <c r="A221" s="66"/>
      <c r="M221" s="70"/>
      <c r="X221" s="67"/>
    </row>
    <row r="222" spans="1:25" ht="1.5" customHeight="1" x14ac:dyDescent="0.15">
      <c r="A222" s="66"/>
      <c r="M222" s="70"/>
      <c r="X222" s="67"/>
    </row>
    <row r="223" spans="1:25" ht="1.5" customHeight="1" x14ac:dyDescent="0.15">
      <c r="A223" s="227">
        <v>700</v>
      </c>
      <c r="M223" s="70"/>
      <c r="X223" s="67"/>
    </row>
    <row r="224" spans="1:25" ht="1.5" customHeight="1" x14ac:dyDescent="0.15">
      <c r="A224" s="227"/>
      <c r="M224" s="70"/>
      <c r="X224" s="67"/>
      <c r="Y224" s="69"/>
    </row>
    <row r="225" spans="1:25" ht="1.5" customHeight="1" x14ac:dyDescent="0.15">
      <c r="A225" s="227"/>
      <c r="M225" s="70"/>
      <c r="X225" s="67"/>
      <c r="Y225" s="70"/>
    </row>
    <row r="226" spans="1:25" ht="1.5" customHeight="1" x14ac:dyDescent="0.15">
      <c r="A226" s="227"/>
      <c r="M226" s="70"/>
      <c r="X226" s="67"/>
      <c r="Y226" s="70"/>
    </row>
    <row r="227" spans="1:25" ht="1.5" customHeight="1" x14ac:dyDescent="0.15">
      <c r="A227" s="227"/>
      <c r="M227" s="70"/>
      <c r="X227" s="67"/>
      <c r="Y227" s="70"/>
    </row>
    <row r="228" spans="1:25" ht="1.5" customHeight="1" x14ac:dyDescent="0.15">
      <c r="A228" s="227"/>
      <c r="M228" s="70"/>
      <c r="X228" s="67"/>
      <c r="Y228" s="70"/>
    </row>
    <row r="229" spans="1:25" ht="1.5" customHeight="1" x14ac:dyDescent="0.15">
      <c r="A229" s="227"/>
      <c r="M229" s="70"/>
      <c r="X229" s="67"/>
      <c r="Y229" s="70"/>
    </row>
    <row r="230" spans="1:25" ht="1.5" customHeight="1" x14ac:dyDescent="0.15">
      <c r="A230" s="227"/>
      <c r="M230" s="70"/>
      <c r="X230" s="67"/>
      <c r="Y230" s="70"/>
    </row>
    <row r="231" spans="1:25" ht="1.5" customHeight="1" x14ac:dyDescent="0.15">
      <c r="A231" s="227"/>
      <c r="M231" s="70"/>
      <c r="X231" s="67"/>
      <c r="Y231" s="70"/>
    </row>
    <row r="232" spans="1:25" ht="1.5" customHeight="1" x14ac:dyDescent="0.15">
      <c r="A232" s="227"/>
      <c r="M232" s="70"/>
      <c r="X232" s="67"/>
      <c r="Y232" s="70"/>
    </row>
    <row r="233" spans="1:25" ht="1.5" customHeight="1" x14ac:dyDescent="0.15">
      <c r="A233" s="227"/>
      <c r="B233" s="65"/>
      <c r="M233" s="70"/>
      <c r="X233" s="67"/>
      <c r="Y233" s="70"/>
    </row>
    <row r="234" spans="1:25" ht="1.5" customHeight="1" x14ac:dyDescent="0.15">
      <c r="A234" s="227"/>
      <c r="M234" s="70"/>
      <c r="X234" s="67"/>
      <c r="Y234" s="70"/>
    </row>
    <row r="235" spans="1:25" ht="1.5" customHeight="1" x14ac:dyDescent="0.15">
      <c r="A235" s="227"/>
      <c r="M235" s="70"/>
      <c r="X235" s="67"/>
      <c r="Y235" s="70"/>
    </row>
    <row r="236" spans="1:25" ht="1.5" customHeight="1" x14ac:dyDescent="0.15">
      <c r="A236" s="227"/>
      <c r="M236" s="70"/>
      <c r="X236" s="67"/>
      <c r="Y236" s="70"/>
    </row>
    <row r="237" spans="1:25" ht="1.5" customHeight="1" x14ac:dyDescent="0.15">
      <c r="A237" s="227"/>
      <c r="M237" s="70"/>
      <c r="X237" s="67"/>
      <c r="Y237" s="70"/>
    </row>
    <row r="238" spans="1:25" ht="1.5" customHeight="1" x14ac:dyDescent="0.15">
      <c r="A238" s="227"/>
      <c r="M238" s="70"/>
      <c r="X238" s="67"/>
      <c r="Y238" s="70"/>
    </row>
    <row r="239" spans="1:25" ht="1.5" customHeight="1" x14ac:dyDescent="0.15">
      <c r="A239" s="227"/>
      <c r="M239" s="70"/>
      <c r="X239" s="67"/>
      <c r="Y239" s="70"/>
    </row>
    <row r="240" spans="1:25" ht="1.5" customHeight="1" x14ac:dyDescent="0.15">
      <c r="A240" s="227"/>
      <c r="M240" s="70"/>
      <c r="X240" s="67"/>
      <c r="Y240" s="70"/>
    </row>
    <row r="241" spans="1:25" ht="1.5" customHeight="1" x14ac:dyDescent="0.15">
      <c r="A241" s="227"/>
      <c r="M241" s="70"/>
      <c r="O241" s="69"/>
      <c r="X241" s="67"/>
      <c r="Y241" s="70"/>
    </row>
    <row r="242" spans="1:25" ht="1.5" customHeight="1" x14ac:dyDescent="0.15">
      <c r="A242" s="227"/>
      <c r="M242" s="70"/>
      <c r="O242" s="70"/>
      <c r="X242" s="67"/>
      <c r="Y242" s="70"/>
    </row>
    <row r="243" spans="1:25" ht="1.5" customHeight="1" x14ac:dyDescent="0.15">
      <c r="A243" s="227"/>
      <c r="M243" s="70"/>
      <c r="O243" s="70"/>
      <c r="X243" s="67"/>
      <c r="Y243" s="70"/>
    </row>
    <row r="244" spans="1:25" ht="1.5" customHeight="1" x14ac:dyDescent="0.15">
      <c r="A244" s="66"/>
      <c r="M244" s="70"/>
      <c r="O244" s="70"/>
      <c r="X244" s="67"/>
      <c r="Y244" s="70"/>
    </row>
    <row r="245" spans="1:25" ht="1.5" customHeight="1" x14ac:dyDescent="0.15">
      <c r="A245" s="66"/>
      <c r="M245" s="70"/>
      <c r="O245" s="70"/>
      <c r="X245" s="67"/>
      <c r="Y245" s="70"/>
    </row>
    <row r="246" spans="1:25" ht="1.5" customHeight="1" x14ac:dyDescent="0.15">
      <c r="A246" s="66"/>
      <c r="M246" s="70"/>
      <c r="O246" s="70"/>
      <c r="X246" s="67"/>
      <c r="Y246" s="70"/>
    </row>
    <row r="247" spans="1:25" ht="1.5" customHeight="1" x14ac:dyDescent="0.15">
      <c r="A247" s="66"/>
      <c r="M247" s="70"/>
      <c r="O247" s="70"/>
      <c r="X247" s="67"/>
      <c r="Y247" s="70"/>
    </row>
    <row r="248" spans="1:25" ht="1.5" customHeight="1" x14ac:dyDescent="0.15">
      <c r="A248" s="66"/>
      <c r="M248" s="70"/>
      <c r="O248" s="70"/>
      <c r="X248" s="67"/>
      <c r="Y248" s="70"/>
    </row>
    <row r="249" spans="1:25" ht="1.5" customHeight="1" x14ac:dyDescent="0.15">
      <c r="A249" s="66"/>
      <c r="M249" s="70"/>
      <c r="O249" s="70"/>
      <c r="X249" s="67"/>
      <c r="Y249" s="70"/>
    </row>
    <row r="250" spans="1:25" ht="1.5" customHeight="1" x14ac:dyDescent="0.15">
      <c r="A250" s="66"/>
      <c r="M250" s="70"/>
      <c r="O250" s="70"/>
      <c r="X250" s="67"/>
      <c r="Y250" s="70"/>
    </row>
    <row r="251" spans="1:25" ht="1.5" customHeight="1" x14ac:dyDescent="0.15">
      <c r="A251" s="66"/>
      <c r="M251" s="70"/>
      <c r="O251" s="70"/>
      <c r="X251" s="67"/>
      <c r="Y251" s="70"/>
    </row>
    <row r="252" spans="1:25" ht="1.5" customHeight="1" x14ac:dyDescent="0.15">
      <c r="A252" s="66"/>
      <c r="M252" s="70"/>
      <c r="O252" s="70"/>
      <c r="X252" s="67"/>
      <c r="Y252" s="70"/>
    </row>
    <row r="253" spans="1:25" ht="1.5" customHeight="1" x14ac:dyDescent="0.15">
      <c r="A253" s="66"/>
      <c r="M253" s="70"/>
      <c r="O253" s="70"/>
      <c r="X253" s="67"/>
      <c r="Y253" s="70"/>
    </row>
    <row r="254" spans="1:25" ht="1.5" customHeight="1" x14ac:dyDescent="0.15">
      <c r="A254" s="66"/>
      <c r="M254" s="70"/>
      <c r="O254" s="70"/>
      <c r="X254" s="67"/>
      <c r="Y254" s="70"/>
    </row>
    <row r="255" spans="1:25" ht="1.5" customHeight="1" x14ac:dyDescent="0.15">
      <c r="A255" s="66"/>
      <c r="M255" s="70"/>
      <c r="O255" s="70"/>
      <c r="X255" s="67"/>
      <c r="Y255" s="70"/>
    </row>
    <row r="256" spans="1:25" ht="1.5" customHeight="1" x14ac:dyDescent="0.15">
      <c r="A256" s="66"/>
      <c r="M256" s="70"/>
      <c r="O256" s="70"/>
      <c r="X256" s="67"/>
      <c r="Y256" s="70"/>
    </row>
    <row r="257" spans="1:25" ht="1.5" customHeight="1" x14ac:dyDescent="0.15">
      <c r="A257" s="66"/>
      <c r="M257" s="70"/>
      <c r="O257" s="70"/>
      <c r="X257" s="67"/>
      <c r="Y257" s="70"/>
    </row>
    <row r="258" spans="1:25" ht="1.5" customHeight="1" x14ac:dyDescent="0.15">
      <c r="A258" s="66"/>
      <c r="M258" s="70"/>
      <c r="O258" s="70"/>
      <c r="X258" s="67"/>
      <c r="Y258" s="70"/>
    </row>
    <row r="259" spans="1:25" ht="1.5" customHeight="1" x14ac:dyDescent="0.15">
      <c r="A259" s="66"/>
      <c r="M259" s="70"/>
      <c r="O259" s="70"/>
      <c r="X259" s="67"/>
      <c r="Y259" s="70"/>
    </row>
    <row r="260" spans="1:25" ht="1.5" customHeight="1" x14ac:dyDescent="0.15">
      <c r="A260" s="66"/>
      <c r="M260" s="70"/>
      <c r="O260" s="70"/>
      <c r="X260" s="67"/>
      <c r="Y260" s="70"/>
    </row>
    <row r="261" spans="1:25" ht="1.5" customHeight="1" x14ac:dyDescent="0.15">
      <c r="A261" s="227">
        <v>600</v>
      </c>
      <c r="M261" s="70"/>
      <c r="O261" s="70"/>
      <c r="X261" s="67"/>
      <c r="Y261" s="70"/>
    </row>
    <row r="262" spans="1:25" ht="1.5" customHeight="1" x14ac:dyDescent="0.15">
      <c r="A262" s="227"/>
      <c r="M262" s="70"/>
      <c r="O262" s="70"/>
      <c r="X262" s="67"/>
      <c r="Y262" s="70"/>
    </row>
    <row r="263" spans="1:25" ht="1.5" customHeight="1" x14ac:dyDescent="0.15">
      <c r="A263" s="227"/>
      <c r="M263" s="71"/>
      <c r="O263" s="70"/>
      <c r="X263" s="67"/>
      <c r="Y263" s="70"/>
    </row>
    <row r="264" spans="1:25" ht="1.5" customHeight="1" x14ac:dyDescent="0.15">
      <c r="A264" s="227"/>
      <c r="M264" s="1"/>
      <c r="O264" s="70"/>
      <c r="X264" s="67"/>
      <c r="Y264" s="70"/>
    </row>
    <row r="265" spans="1:25" ht="1.5" customHeight="1" x14ac:dyDescent="0.15">
      <c r="A265" s="227"/>
      <c r="M265" s="67"/>
      <c r="O265" s="70"/>
      <c r="X265" s="67"/>
      <c r="Y265" s="70"/>
    </row>
    <row r="266" spans="1:25" ht="1.5" customHeight="1" x14ac:dyDescent="0.15">
      <c r="A266" s="227"/>
      <c r="M266" s="67"/>
      <c r="O266" s="70"/>
      <c r="X266" s="67"/>
      <c r="Y266" s="70"/>
    </row>
    <row r="267" spans="1:25" ht="1.5" customHeight="1" x14ac:dyDescent="0.15">
      <c r="A267" s="227"/>
      <c r="M267" s="67"/>
      <c r="O267" s="70"/>
      <c r="X267" s="67"/>
      <c r="Y267" s="70"/>
    </row>
    <row r="268" spans="1:25" ht="1.5" customHeight="1" x14ac:dyDescent="0.15">
      <c r="A268" s="227"/>
      <c r="M268" s="67"/>
      <c r="O268" s="70"/>
      <c r="X268" s="67"/>
      <c r="Y268" s="70"/>
    </row>
    <row r="269" spans="1:25" ht="1.5" customHeight="1" x14ac:dyDescent="0.15">
      <c r="A269" s="227"/>
      <c r="M269" s="67"/>
      <c r="O269" s="70"/>
      <c r="X269" s="67"/>
      <c r="Y269" s="70"/>
    </row>
    <row r="270" spans="1:25" ht="1.5" customHeight="1" x14ac:dyDescent="0.15">
      <c r="A270" s="227"/>
      <c r="M270" s="67"/>
      <c r="O270" s="70"/>
      <c r="X270" s="67"/>
      <c r="Y270" s="70"/>
    </row>
    <row r="271" spans="1:25" ht="1.5" customHeight="1" x14ac:dyDescent="0.15">
      <c r="A271" s="227"/>
      <c r="B271" s="65"/>
      <c r="M271" s="67"/>
      <c r="O271" s="70"/>
      <c r="X271" s="67"/>
      <c r="Y271" s="70"/>
    </row>
    <row r="272" spans="1:25" ht="1.5" customHeight="1" x14ac:dyDescent="0.15">
      <c r="A272" s="227"/>
      <c r="M272" s="67"/>
      <c r="O272" s="70"/>
      <c r="X272" s="67"/>
      <c r="Y272" s="70"/>
    </row>
    <row r="273" spans="1:25" ht="1.5" customHeight="1" x14ac:dyDescent="0.15">
      <c r="A273" s="227"/>
      <c r="M273" s="67"/>
      <c r="O273" s="70"/>
      <c r="X273" s="67"/>
      <c r="Y273" s="70"/>
    </row>
    <row r="274" spans="1:25" ht="1.5" customHeight="1" x14ac:dyDescent="0.15">
      <c r="A274" s="227"/>
      <c r="M274" s="67"/>
      <c r="O274" s="70"/>
      <c r="X274" s="67"/>
      <c r="Y274" s="70"/>
    </row>
    <row r="275" spans="1:25" ht="1.5" customHeight="1" x14ac:dyDescent="0.15">
      <c r="A275" s="227"/>
      <c r="M275" s="67"/>
      <c r="O275" s="70"/>
      <c r="X275" s="67"/>
      <c r="Y275" s="70"/>
    </row>
    <row r="276" spans="1:25" ht="1.5" customHeight="1" x14ac:dyDescent="0.15">
      <c r="A276" s="227"/>
      <c r="M276" s="67"/>
      <c r="O276" s="70"/>
      <c r="X276" s="67"/>
      <c r="Y276" s="70"/>
    </row>
    <row r="277" spans="1:25" ht="1.5" customHeight="1" x14ac:dyDescent="0.15">
      <c r="A277" s="227"/>
      <c r="M277" s="67"/>
      <c r="O277" s="70"/>
      <c r="X277" s="67"/>
      <c r="Y277" s="70"/>
    </row>
    <row r="278" spans="1:25" ht="1.5" customHeight="1" x14ac:dyDescent="0.15">
      <c r="A278" s="227"/>
      <c r="M278" s="67"/>
      <c r="O278" s="70"/>
      <c r="X278" s="67"/>
      <c r="Y278" s="70"/>
    </row>
    <row r="279" spans="1:25" ht="1.5" customHeight="1" x14ac:dyDescent="0.15">
      <c r="A279" s="227"/>
      <c r="M279" s="67"/>
      <c r="O279" s="70"/>
      <c r="X279" s="67"/>
      <c r="Y279" s="70"/>
    </row>
    <row r="280" spans="1:25" ht="1.5" customHeight="1" x14ac:dyDescent="0.15">
      <c r="A280" s="227"/>
      <c r="M280" s="67"/>
      <c r="O280" s="70"/>
      <c r="X280" s="67"/>
      <c r="Y280" s="70"/>
    </row>
    <row r="281" spans="1:25" ht="1.5" customHeight="1" x14ac:dyDescent="0.15">
      <c r="A281" s="227"/>
      <c r="M281" s="67"/>
      <c r="O281" s="70"/>
      <c r="X281" s="67"/>
      <c r="Y281" s="70"/>
    </row>
    <row r="282" spans="1:25" ht="1.5" customHeight="1" x14ac:dyDescent="0.15">
      <c r="A282" s="66"/>
      <c r="M282" s="67"/>
      <c r="O282" s="70"/>
      <c r="X282" s="67"/>
      <c r="Y282" s="70"/>
    </row>
    <row r="283" spans="1:25" ht="1.5" customHeight="1" x14ac:dyDescent="0.15">
      <c r="A283" s="66"/>
      <c r="M283" s="67"/>
      <c r="O283" s="70"/>
      <c r="X283" s="67"/>
      <c r="Y283" s="70"/>
    </row>
    <row r="284" spans="1:25" ht="1.5" customHeight="1" x14ac:dyDescent="0.15">
      <c r="A284" s="66"/>
      <c r="M284" s="67"/>
      <c r="O284" s="70"/>
      <c r="X284" s="67"/>
      <c r="Y284" s="70"/>
    </row>
    <row r="285" spans="1:25" ht="1.5" customHeight="1" x14ac:dyDescent="0.15">
      <c r="A285" s="66"/>
      <c r="M285" s="67"/>
      <c r="O285" s="70"/>
      <c r="X285" s="67"/>
      <c r="Y285" s="70"/>
    </row>
    <row r="286" spans="1:25" ht="1.5" customHeight="1" x14ac:dyDescent="0.15">
      <c r="A286" s="66"/>
      <c r="M286" s="67"/>
      <c r="O286" s="70"/>
      <c r="X286" s="67"/>
      <c r="Y286" s="70"/>
    </row>
    <row r="287" spans="1:25" ht="1.5" customHeight="1" x14ac:dyDescent="0.15">
      <c r="A287" s="66"/>
      <c r="M287" s="67"/>
      <c r="O287" s="70"/>
      <c r="X287" s="67"/>
      <c r="Y287" s="70"/>
    </row>
    <row r="288" spans="1:25" ht="1.5" customHeight="1" x14ac:dyDescent="0.15">
      <c r="A288" s="66"/>
      <c r="M288" s="67"/>
      <c r="O288" s="70"/>
      <c r="X288" s="67"/>
      <c r="Y288" s="70"/>
    </row>
    <row r="289" spans="1:25" ht="1.5" customHeight="1" x14ac:dyDescent="0.15">
      <c r="A289" s="66"/>
      <c r="M289" s="67"/>
      <c r="O289" s="70"/>
      <c r="X289" s="67"/>
      <c r="Y289" s="70"/>
    </row>
    <row r="290" spans="1:25" ht="1.5" customHeight="1" x14ac:dyDescent="0.15">
      <c r="A290" s="66"/>
      <c r="M290" s="67"/>
      <c r="O290" s="70"/>
      <c r="X290" s="67"/>
      <c r="Y290" s="70"/>
    </row>
    <row r="291" spans="1:25" ht="1.5" customHeight="1" x14ac:dyDescent="0.15">
      <c r="A291" s="66"/>
      <c r="M291" s="67"/>
      <c r="O291" s="70"/>
      <c r="X291" s="67"/>
      <c r="Y291" s="70"/>
    </row>
    <row r="292" spans="1:25" ht="1.5" customHeight="1" x14ac:dyDescent="0.15">
      <c r="A292" s="66"/>
      <c r="M292" s="67"/>
      <c r="O292" s="70"/>
      <c r="X292" s="67"/>
      <c r="Y292" s="70"/>
    </row>
    <row r="293" spans="1:25" ht="1.5" customHeight="1" x14ac:dyDescent="0.15">
      <c r="A293" s="66"/>
      <c r="M293" s="67"/>
      <c r="O293" s="70"/>
      <c r="X293" s="67"/>
      <c r="Y293" s="70"/>
    </row>
    <row r="294" spans="1:25" ht="1.5" customHeight="1" x14ac:dyDescent="0.15">
      <c r="A294" s="66"/>
      <c r="M294" s="67"/>
      <c r="O294" s="70"/>
      <c r="X294" s="67"/>
      <c r="Y294" s="70"/>
    </row>
    <row r="295" spans="1:25" ht="1.5" customHeight="1" x14ac:dyDescent="0.15">
      <c r="A295" s="66"/>
      <c r="M295" s="67"/>
      <c r="O295" s="70"/>
      <c r="X295" s="67"/>
      <c r="Y295" s="70"/>
    </row>
    <row r="296" spans="1:25" ht="1.5" customHeight="1" x14ac:dyDescent="0.15">
      <c r="A296" s="66"/>
      <c r="M296" s="67"/>
      <c r="O296" s="70"/>
      <c r="X296" s="67"/>
      <c r="Y296" s="70"/>
    </row>
    <row r="297" spans="1:25" ht="1.5" customHeight="1" x14ac:dyDescent="0.15">
      <c r="A297" s="66"/>
      <c r="M297" s="67"/>
      <c r="O297" s="70"/>
      <c r="X297" s="67"/>
      <c r="Y297" s="70"/>
    </row>
    <row r="298" spans="1:25" ht="1.5" customHeight="1" x14ac:dyDescent="0.15">
      <c r="A298" s="66"/>
      <c r="M298" s="67"/>
      <c r="O298" s="70"/>
      <c r="X298" s="67"/>
      <c r="Y298" s="70"/>
    </row>
    <row r="299" spans="1:25" ht="1.5" customHeight="1" x14ac:dyDescent="0.15">
      <c r="A299" s="66"/>
      <c r="M299" s="67"/>
      <c r="O299" s="70"/>
      <c r="X299" s="67"/>
      <c r="Y299" s="70"/>
    </row>
    <row r="300" spans="1:25" ht="1.5" customHeight="1" x14ac:dyDescent="0.15">
      <c r="A300" s="227">
        <v>500</v>
      </c>
      <c r="M300" s="67"/>
      <c r="O300" s="70"/>
      <c r="X300" s="67"/>
      <c r="Y300" s="70"/>
    </row>
    <row r="301" spans="1:25" ht="1.5" customHeight="1" x14ac:dyDescent="0.15">
      <c r="A301" s="227"/>
      <c r="M301" s="67"/>
      <c r="O301" s="70"/>
      <c r="X301" s="67"/>
      <c r="Y301" s="70"/>
    </row>
    <row r="302" spans="1:25" ht="1.5" customHeight="1" x14ac:dyDescent="0.15">
      <c r="A302" s="227"/>
      <c r="M302" s="67"/>
      <c r="O302" s="70"/>
      <c r="X302" s="67"/>
      <c r="Y302" s="70"/>
    </row>
    <row r="303" spans="1:25" ht="1.5" customHeight="1" x14ac:dyDescent="0.15">
      <c r="A303" s="227"/>
      <c r="M303" s="67"/>
      <c r="O303" s="70"/>
      <c r="X303" s="67"/>
      <c r="Y303" s="70"/>
    </row>
    <row r="304" spans="1:25" ht="1.5" customHeight="1" x14ac:dyDescent="0.15">
      <c r="A304" s="227"/>
      <c r="M304" s="67"/>
      <c r="O304" s="70"/>
      <c r="X304" s="67"/>
      <c r="Y304" s="70"/>
    </row>
    <row r="305" spans="1:25" ht="1.5" customHeight="1" x14ac:dyDescent="0.15">
      <c r="A305" s="227"/>
      <c r="M305" s="67"/>
      <c r="O305" s="70"/>
      <c r="X305" s="67"/>
      <c r="Y305" s="70"/>
    </row>
    <row r="306" spans="1:25" ht="1.5" customHeight="1" x14ac:dyDescent="0.15">
      <c r="A306" s="227"/>
      <c r="M306" s="67"/>
      <c r="O306" s="70"/>
      <c r="X306" s="67"/>
      <c r="Y306" s="70"/>
    </row>
    <row r="307" spans="1:25" ht="1.5" customHeight="1" x14ac:dyDescent="0.15">
      <c r="A307" s="227"/>
      <c r="M307" s="67"/>
      <c r="O307" s="70"/>
      <c r="X307" s="67"/>
      <c r="Y307" s="70"/>
    </row>
    <row r="308" spans="1:25" ht="1.5" customHeight="1" x14ac:dyDescent="0.15">
      <c r="A308" s="227"/>
      <c r="M308" s="67"/>
      <c r="O308" s="70"/>
      <c r="X308" s="67"/>
      <c r="Y308" s="70"/>
    </row>
    <row r="309" spans="1:25" ht="1.5" customHeight="1" x14ac:dyDescent="0.15">
      <c r="A309" s="227"/>
      <c r="M309" s="67"/>
      <c r="O309" s="70"/>
      <c r="X309" s="67"/>
      <c r="Y309" s="70"/>
    </row>
    <row r="310" spans="1:25" ht="1.5" customHeight="1" x14ac:dyDescent="0.15">
      <c r="A310" s="227"/>
      <c r="B310" s="65"/>
      <c r="M310" s="67"/>
      <c r="O310" s="70"/>
      <c r="X310" s="67"/>
      <c r="Y310" s="70"/>
    </row>
    <row r="311" spans="1:25" ht="1.5" customHeight="1" x14ac:dyDescent="0.15">
      <c r="A311" s="227"/>
      <c r="M311" s="67"/>
      <c r="O311" s="70"/>
      <c r="X311" s="67"/>
      <c r="Y311" s="70"/>
    </row>
    <row r="312" spans="1:25" ht="1.5" customHeight="1" x14ac:dyDescent="0.15">
      <c r="A312" s="227"/>
      <c r="L312" s="69"/>
      <c r="M312" s="67"/>
      <c r="O312" s="70"/>
      <c r="X312" s="67"/>
      <c r="Y312" s="70"/>
    </row>
    <row r="313" spans="1:25" ht="1.5" customHeight="1" x14ac:dyDescent="0.15">
      <c r="A313" s="227"/>
      <c r="L313" s="70"/>
      <c r="M313" s="67"/>
      <c r="O313" s="70"/>
      <c r="X313" s="67"/>
      <c r="Y313" s="70"/>
    </row>
    <row r="314" spans="1:25" ht="1.5" customHeight="1" x14ac:dyDescent="0.15">
      <c r="A314" s="227"/>
      <c r="L314" s="70"/>
      <c r="M314" s="67"/>
      <c r="O314" s="70"/>
      <c r="P314" s="69"/>
      <c r="X314" s="67"/>
      <c r="Y314" s="70"/>
    </row>
    <row r="315" spans="1:25" ht="1.5" customHeight="1" x14ac:dyDescent="0.15">
      <c r="A315" s="227"/>
      <c r="L315" s="70"/>
      <c r="M315" s="67"/>
      <c r="O315" s="70"/>
      <c r="P315" s="70"/>
      <c r="X315" s="67"/>
      <c r="Y315" s="70"/>
    </row>
    <row r="316" spans="1:25" ht="1.5" customHeight="1" x14ac:dyDescent="0.15">
      <c r="A316" s="227"/>
      <c r="K316" s="69"/>
      <c r="L316" s="70"/>
      <c r="M316" s="67"/>
      <c r="O316" s="70"/>
      <c r="P316" s="70"/>
      <c r="X316" s="67"/>
      <c r="Y316" s="70"/>
    </row>
    <row r="317" spans="1:25" ht="1.5" customHeight="1" x14ac:dyDescent="0.15">
      <c r="A317" s="227"/>
      <c r="K317" s="70"/>
      <c r="L317" s="70"/>
      <c r="M317" s="67"/>
      <c r="O317" s="70"/>
      <c r="P317" s="70"/>
      <c r="X317" s="67"/>
      <c r="Y317" s="70"/>
    </row>
    <row r="318" spans="1:25" ht="1.5" customHeight="1" x14ac:dyDescent="0.15">
      <c r="A318" s="227"/>
      <c r="K318" s="70"/>
      <c r="L318" s="70"/>
      <c r="M318" s="67"/>
      <c r="O318" s="70"/>
      <c r="P318" s="70"/>
      <c r="X318" s="67"/>
      <c r="Y318" s="70"/>
    </row>
    <row r="319" spans="1:25" ht="1.5" customHeight="1" x14ac:dyDescent="0.15">
      <c r="A319" s="227"/>
      <c r="K319" s="70"/>
      <c r="L319" s="70"/>
      <c r="M319" s="67"/>
      <c r="O319" s="70"/>
      <c r="P319" s="70"/>
      <c r="X319" s="67"/>
      <c r="Y319" s="70"/>
    </row>
    <row r="320" spans="1:25" ht="1.5" customHeight="1" x14ac:dyDescent="0.15">
      <c r="A320" s="227"/>
      <c r="K320" s="70"/>
      <c r="L320" s="70"/>
      <c r="M320" s="67"/>
      <c r="O320" s="70"/>
      <c r="P320" s="70"/>
      <c r="X320" s="67"/>
      <c r="Y320" s="70"/>
    </row>
    <row r="321" spans="1:25" ht="1.5" customHeight="1" x14ac:dyDescent="0.15">
      <c r="A321" s="66"/>
      <c r="K321" s="70"/>
      <c r="L321" s="70"/>
      <c r="M321" s="67"/>
      <c r="O321" s="70"/>
      <c r="P321" s="70"/>
      <c r="X321" s="67"/>
      <c r="Y321" s="70"/>
    </row>
    <row r="322" spans="1:25" ht="1.5" customHeight="1" x14ac:dyDescent="0.15">
      <c r="A322" s="66"/>
      <c r="K322" s="70"/>
      <c r="L322" s="70"/>
      <c r="M322" s="67"/>
      <c r="O322" s="70"/>
      <c r="P322" s="70"/>
      <c r="X322" s="67"/>
      <c r="Y322" s="70"/>
    </row>
    <row r="323" spans="1:25" ht="1.5" customHeight="1" x14ac:dyDescent="0.15">
      <c r="A323" s="66"/>
      <c r="K323" s="70"/>
      <c r="L323" s="70"/>
      <c r="M323" s="67"/>
      <c r="O323" s="70"/>
      <c r="P323" s="70"/>
      <c r="X323" s="67"/>
      <c r="Y323" s="70"/>
    </row>
    <row r="324" spans="1:25" ht="1.5" customHeight="1" x14ac:dyDescent="0.15">
      <c r="A324" s="66"/>
      <c r="K324" s="70"/>
      <c r="L324" s="70"/>
      <c r="M324" s="67"/>
      <c r="O324" s="70"/>
      <c r="P324" s="70"/>
      <c r="X324" s="67"/>
      <c r="Y324" s="70"/>
    </row>
    <row r="325" spans="1:25" ht="1.5" customHeight="1" x14ac:dyDescent="0.15">
      <c r="A325" s="66"/>
      <c r="K325" s="70"/>
      <c r="L325" s="70"/>
      <c r="M325" s="67"/>
      <c r="O325" s="70"/>
      <c r="P325" s="70"/>
      <c r="X325" s="67"/>
      <c r="Y325" s="70"/>
    </row>
    <row r="326" spans="1:25" ht="1.5" customHeight="1" x14ac:dyDescent="0.15">
      <c r="A326" s="66"/>
      <c r="K326" s="70"/>
      <c r="L326" s="70"/>
      <c r="M326" s="67"/>
      <c r="O326" s="70"/>
      <c r="P326" s="70"/>
      <c r="X326" s="67"/>
      <c r="Y326" s="70"/>
    </row>
    <row r="327" spans="1:25" ht="1.5" customHeight="1" x14ac:dyDescent="0.15">
      <c r="A327" s="66"/>
      <c r="K327" s="70"/>
      <c r="L327" s="70"/>
      <c r="M327" s="67"/>
      <c r="O327" s="70"/>
      <c r="P327" s="70"/>
      <c r="X327" s="67"/>
      <c r="Y327" s="70"/>
    </row>
    <row r="328" spans="1:25" ht="1.5" customHeight="1" x14ac:dyDescent="0.15">
      <c r="A328" s="66"/>
      <c r="K328" s="70"/>
      <c r="L328" s="70"/>
      <c r="M328" s="67"/>
      <c r="O328" s="70"/>
      <c r="P328" s="70"/>
      <c r="X328" s="67"/>
      <c r="Y328" s="70"/>
    </row>
    <row r="329" spans="1:25" ht="1.5" customHeight="1" x14ac:dyDescent="0.15">
      <c r="A329" s="66"/>
      <c r="K329" s="70"/>
      <c r="L329" s="70"/>
      <c r="M329" s="67"/>
      <c r="O329" s="70"/>
      <c r="P329" s="70"/>
      <c r="X329" s="67"/>
      <c r="Y329" s="70"/>
    </row>
    <row r="330" spans="1:25" ht="1.5" customHeight="1" x14ac:dyDescent="0.15">
      <c r="A330" s="66"/>
      <c r="K330" s="70"/>
      <c r="L330" s="70"/>
      <c r="M330" s="67"/>
      <c r="O330" s="70"/>
      <c r="P330" s="70"/>
      <c r="X330" s="67"/>
      <c r="Y330" s="70"/>
    </row>
    <row r="331" spans="1:25" ht="1.5" customHeight="1" x14ac:dyDescent="0.15">
      <c r="A331" s="66"/>
      <c r="K331" s="70"/>
      <c r="L331" s="70"/>
      <c r="M331" s="67"/>
      <c r="O331" s="70"/>
      <c r="P331" s="70"/>
      <c r="X331" s="67"/>
      <c r="Y331" s="70"/>
    </row>
    <row r="332" spans="1:25" ht="1.5" customHeight="1" x14ac:dyDescent="0.15">
      <c r="A332" s="66"/>
      <c r="K332" s="70"/>
      <c r="L332" s="70"/>
      <c r="M332" s="67"/>
      <c r="O332" s="70"/>
      <c r="P332" s="70"/>
      <c r="X332" s="67"/>
      <c r="Y332" s="71"/>
    </row>
    <row r="333" spans="1:25" ht="1.5" customHeight="1" x14ac:dyDescent="0.15">
      <c r="A333" s="66"/>
      <c r="K333" s="70"/>
      <c r="L333" s="70"/>
      <c r="M333" s="67"/>
      <c r="O333" s="70"/>
      <c r="P333" s="70"/>
      <c r="X333" s="67"/>
      <c r="Y333" s="1"/>
    </row>
    <row r="334" spans="1:25" ht="1.5" customHeight="1" x14ac:dyDescent="0.15">
      <c r="A334" s="66"/>
      <c r="K334" s="70"/>
      <c r="L334" s="70"/>
      <c r="M334" s="67"/>
      <c r="O334" s="70"/>
      <c r="P334" s="70"/>
      <c r="X334" s="67"/>
      <c r="Y334" s="67"/>
    </row>
    <row r="335" spans="1:25" ht="1.5" customHeight="1" x14ac:dyDescent="0.15">
      <c r="A335" s="66"/>
      <c r="K335" s="70"/>
      <c r="L335" s="70"/>
      <c r="M335" s="67"/>
      <c r="O335" s="70"/>
      <c r="P335" s="70"/>
      <c r="X335" s="67"/>
      <c r="Y335" s="67"/>
    </row>
    <row r="336" spans="1:25" ht="1.5" customHeight="1" x14ac:dyDescent="0.15">
      <c r="A336" s="66"/>
      <c r="K336" s="70"/>
      <c r="L336" s="70"/>
      <c r="M336" s="67"/>
      <c r="O336" s="70"/>
      <c r="P336" s="70"/>
      <c r="X336" s="67"/>
      <c r="Y336" s="67"/>
    </row>
    <row r="337" spans="1:26" ht="1.5" customHeight="1" x14ac:dyDescent="0.15">
      <c r="A337" s="66"/>
      <c r="K337" s="70"/>
      <c r="L337" s="70"/>
      <c r="M337" s="67"/>
      <c r="O337" s="70"/>
      <c r="P337" s="70"/>
      <c r="X337" s="67"/>
      <c r="Y337" s="67"/>
    </row>
    <row r="338" spans="1:26" ht="1.5" customHeight="1" x14ac:dyDescent="0.15">
      <c r="A338" s="227">
        <v>400</v>
      </c>
      <c r="K338" s="70"/>
      <c r="L338" s="70"/>
      <c r="M338" s="67"/>
      <c r="O338" s="70"/>
      <c r="P338" s="70"/>
      <c r="X338" s="67"/>
      <c r="Y338" s="67"/>
    </row>
    <row r="339" spans="1:26" ht="1.5" customHeight="1" x14ac:dyDescent="0.15">
      <c r="A339" s="227"/>
      <c r="K339" s="70"/>
      <c r="L339" s="70"/>
      <c r="M339" s="67"/>
      <c r="O339" s="70"/>
      <c r="P339" s="70"/>
      <c r="X339" s="67"/>
      <c r="Y339" s="67"/>
    </row>
    <row r="340" spans="1:26" ht="1.5" customHeight="1" x14ac:dyDescent="0.15">
      <c r="A340" s="227"/>
      <c r="K340" s="70"/>
      <c r="L340" s="70"/>
      <c r="M340" s="67"/>
      <c r="O340" s="70"/>
      <c r="P340" s="70"/>
      <c r="X340" s="67"/>
      <c r="Y340" s="67"/>
    </row>
    <row r="341" spans="1:26" ht="1.5" customHeight="1" x14ac:dyDescent="0.15">
      <c r="A341" s="227"/>
      <c r="K341" s="70"/>
      <c r="L341" s="70"/>
      <c r="M341" s="67"/>
      <c r="O341" s="70"/>
      <c r="P341" s="70"/>
      <c r="X341" s="67"/>
      <c r="Y341" s="67"/>
    </row>
    <row r="342" spans="1:26" ht="1.5" customHeight="1" x14ac:dyDescent="0.15">
      <c r="A342" s="227"/>
      <c r="K342" s="70"/>
      <c r="L342" s="70"/>
      <c r="M342" s="67"/>
      <c r="O342" s="70"/>
      <c r="P342" s="70"/>
      <c r="X342" s="67"/>
      <c r="Y342" s="67"/>
      <c r="Z342" s="69"/>
    </row>
    <row r="343" spans="1:26" ht="1.5" customHeight="1" x14ac:dyDescent="0.15">
      <c r="A343" s="227"/>
      <c r="K343" s="70"/>
      <c r="L343" s="70"/>
      <c r="M343" s="67"/>
      <c r="O343" s="70"/>
      <c r="P343" s="70"/>
      <c r="X343" s="67"/>
      <c r="Y343" s="67"/>
      <c r="Z343" s="70"/>
    </row>
    <row r="344" spans="1:26" ht="1.5" customHeight="1" x14ac:dyDescent="0.15">
      <c r="A344" s="227"/>
      <c r="K344" s="70"/>
      <c r="L344" s="70"/>
      <c r="M344" s="67"/>
      <c r="O344" s="70"/>
      <c r="P344" s="70"/>
      <c r="X344" s="67"/>
      <c r="Y344" s="67"/>
      <c r="Z344" s="70"/>
    </row>
    <row r="345" spans="1:26" ht="1.5" customHeight="1" x14ac:dyDescent="0.15">
      <c r="A345" s="227"/>
      <c r="K345" s="70"/>
      <c r="L345" s="70"/>
      <c r="M345" s="67"/>
      <c r="O345" s="70"/>
      <c r="P345" s="70"/>
      <c r="X345" s="67"/>
      <c r="Y345" s="67"/>
      <c r="Z345" s="70"/>
    </row>
    <row r="346" spans="1:26" ht="1.5" customHeight="1" x14ac:dyDescent="0.15">
      <c r="A346" s="227"/>
      <c r="K346" s="70"/>
      <c r="L346" s="70"/>
      <c r="M346" s="67"/>
      <c r="O346" s="70"/>
      <c r="P346" s="70"/>
      <c r="X346" s="67"/>
      <c r="Y346" s="67"/>
      <c r="Z346" s="70"/>
    </row>
    <row r="347" spans="1:26" ht="1.5" customHeight="1" x14ac:dyDescent="0.15">
      <c r="A347" s="227"/>
      <c r="K347" s="70"/>
      <c r="L347" s="70"/>
      <c r="M347" s="67"/>
      <c r="O347" s="70"/>
      <c r="P347" s="70"/>
      <c r="X347" s="67"/>
      <c r="Y347" s="67"/>
      <c r="Z347" s="70"/>
    </row>
    <row r="348" spans="1:26" ht="1.5" customHeight="1" x14ac:dyDescent="0.15">
      <c r="A348" s="227"/>
      <c r="B348" s="65"/>
      <c r="K348" s="70"/>
      <c r="L348" s="70"/>
      <c r="M348" s="67"/>
      <c r="O348" s="70"/>
      <c r="P348" s="70"/>
      <c r="X348" s="67"/>
      <c r="Y348" s="67"/>
      <c r="Z348" s="70"/>
    </row>
    <row r="349" spans="1:26" ht="1.5" customHeight="1" x14ac:dyDescent="0.15">
      <c r="A349" s="227"/>
      <c r="K349" s="70"/>
      <c r="L349" s="70"/>
      <c r="M349" s="67"/>
      <c r="O349" s="70"/>
      <c r="P349" s="70"/>
      <c r="X349" s="67"/>
      <c r="Y349" s="67"/>
      <c r="Z349" s="70"/>
    </row>
    <row r="350" spans="1:26" ht="1.5" customHeight="1" x14ac:dyDescent="0.15">
      <c r="A350" s="227"/>
      <c r="K350" s="70"/>
      <c r="L350" s="70"/>
      <c r="M350" s="67"/>
      <c r="O350" s="70"/>
      <c r="P350" s="70"/>
      <c r="X350" s="67"/>
      <c r="Y350" s="67"/>
      <c r="Z350" s="70"/>
    </row>
    <row r="351" spans="1:26" ht="1.5" customHeight="1" x14ac:dyDescent="0.15">
      <c r="A351" s="227"/>
      <c r="K351" s="70"/>
      <c r="L351" s="70"/>
      <c r="M351" s="67"/>
      <c r="O351" s="70"/>
      <c r="P351" s="70"/>
      <c r="X351" s="67"/>
      <c r="Y351" s="67"/>
      <c r="Z351" s="70"/>
    </row>
    <row r="352" spans="1:26" ht="1.5" customHeight="1" x14ac:dyDescent="0.15">
      <c r="A352" s="227"/>
      <c r="K352" s="70"/>
      <c r="L352" s="70"/>
      <c r="M352" s="67"/>
      <c r="O352" s="70"/>
      <c r="P352" s="70"/>
      <c r="X352" s="67"/>
      <c r="Y352" s="67"/>
      <c r="Z352" s="70"/>
    </row>
    <row r="353" spans="1:26" ht="1.5" customHeight="1" x14ac:dyDescent="0.15">
      <c r="A353" s="227"/>
      <c r="K353" s="70"/>
      <c r="L353" s="70"/>
      <c r="M353" s="67"/>
      <c r="O353" s="70"/>
      <c r="P353" s="70"/>
      <c r="X353" s="67"/>
      <c r="Y353" s="67"/>
      <c r="Z353" s="70"/>
    </row>
    <row r="354" spans="1:26" ht="1.5" customHeight="1" x14ac:dyDescent="0.15">
      <c r="A354" s="227"/>
      <c r="K354" s="70"/>
      <c r="L354" s="70"/>
      <c r="M354" s="67"/>
      <c r="O354" s="70"/>
      <c r="P354" s="70"/>
      <c r="X354" s="67"/>
      <c r="Y354" s="67"/>
      <c r="Z354" s="70"/>
    </row>
    <row r="355" spans="1:26" ht="1.5" customHeight="1" x14ac:dyDescent="0.15">
      <c r="A355" s="227"/>
      <c r="K355" s="70"/>
      <c r="L355" s="70"/>
      <c r="M355" s="67"/>
      <c r="O355" s="70"/>
      <c r="P355" s="70"/>
      <c r="X355" s="67"/>
      <c r="Y355" s="67"/>
      <c r="Z355" s="70"/>
    </row>
    <row r="356" spans="1:26" ht="1.5" customHeight="1" x14ac:dyDescent="0.15">
      <c r="A356" s="227"/>
      <c r="K356" s="70"/>
      <c r="L356" s="70"/>
      <c r="M356" s="67"/>
      <c r="O356" s="70"/>
      <c r="P356" s="70"/>
      <c r="X356" s="67"/>
      <c r="Y356" s="67"/>
      <c r="Z356" s="70"/>
    </row>
    <row r="357" spans="1:26" ht="1.5" customHeight="1" x14ac:dyDescent="0.15">
      <c r="A357" s="227"/>
      <c r="K357" s="70"/>
      <c r="L357" s="70"/>
      <c r="M357" s="67"/>
      <c r="O357" s="70"/>
      <c r="P357" s="70"/>
      <c r="X357" s="67"/>
      <c r="Y357" s="67"/>
      <c r="Z357" s="70"/>
    </row>
    <row r="358" spans="1:26" ht="1.5" customHeight="1" x14ac:dyDescent="0.15">
      <c r="A358" s="227"/>
      <c r="K358" s="70"/>
      <c r="L358" s="70"/>
      <c r="M358" s="67"/>
      <c r="O358" s="70"/>
      <c r="P358" s="70"/>
      <c r="X358" s="67"/>
      <c r="Y358" s="67"/>
      <c r="Z358" s="70"/>
    </row>
    <row r="359" spans="1:26" ht="1.5" customHeight="1" x14ac:dyDescent="0.15">
      <c r="A359" s="66"/>
      <c r="K359" s="70"/>
      <c r="L359" s="70"/>
      <c r="M359" s="67"/>
      <c r="O359" s="70"/>
      <c r="P359" s="70"/>
      <c r="X359" s="67"/>
      <c r="Y359" s="67"/>
      <c r="Z359" s="70"/>
    </row>
    <row r="360" spans="1:26" ht="1.5" customHeight="1" x14ac:dyDescent="0.15">
      <c r="A360" s="66"/>
      <c r="K360" s="70"/>
      <c r="L360" s="70"/>
      <c r="M360" s="67"/>
      <c r="O360" s="70"/>
      <c r="P360" s="70"/>
      <c r="X360" s="67"/>
      <c r="Y360" s="67"/>
      <c r="Z360" s="70"/>
    </row>
    <row r="361" spans="1:26" ht="1.5" customHeight="1" x14ac:dyDescent="0.15">
      <c r="A361" s="66"/>
      <c r="K361" s="70"/>
      <c r="L361" s="70"/>
      <c r="M361" s="67"/>
      <c r="O361" s="70"/>
      <c r="P361" s="70"/>
      <c r="X361" s="67"/>
      <c r="Y361" s="67"/>
      <c r="Z361" s="70"/>
    </row>
    <row r="362" spans="1:26" ht="1.5" customHeight="1" x14ac:dyDescent="0.15">
      <c r="A362" s="66"/>
      <c r="K362" s="70"/>
      <c r="L362" s="70"/>
      <c r="M362" s="67"/>
      <c r="O362" s="70"/>
      <c r="P362" s="70"/>
      <c r="X362" s="67"/>
      <c r="Y362" s="67"/>
      <c r="Z362" s="70"/>
    </row>
    <row r="363" spans="1:26" ht="1.5" customHeight="1" x14ac:dyDescent="0.15">
      <c r="A363" s="66"/>
      <c r="K363" s="70"/>
      <c r="L363" s="70"/>
      <c r="M363" s="67"/>
      <c r="O363" s="70"/>
      <c r="P363" s="70"/>
      <c r="X363" s="67"/>
      <c r="Y363" s="67"/>
      <c r="Z363" s="70"/>
    </row>
    <row r="364" spans="1:26" ht="1.5" customHeight="1" x14ac:dyDescent="0.15">
      <c r="A364" s="66"/>
      <c r="K364" s="70"/>
      <c r="L364" s="70"/>
      <c r="M364" s="67"/>
      <c r="O364" s="70"/>
      <c r="P364" s="70"/>
      <c r="X364" s="67"/>
      <c r="Y364" s="67"/>
      <c r="Z364" s="70"/>
    </row>
    <row r="365" spans="1:26" ht="1.5" customHeight="1" x14ac:dyDescent="0.15">
      <c r="A365" s="66"/>
      <c r="K365" s="70"/>
      <c r="L365" s="70"/>
      <c r="M365" s="67"/>
      <c r="O365" s="70"/>
      <c r="P365" s="70"/>
      <c r="X365" s="67"/>
      <c r="Y365" s="67"/>
      <c r="Z365" s="70"/>
    </row>
    <row r="366" spans="1:26" ht="1.5" customHeight="1" x14ac:dyDescent="0.15">
      <c r="A366" s="66"/>
      <c r="K366" s="70"/>
      <c r="L366" s="70"/>
      <c r="M366" s="67"/>
      <c r="O366" s="70"/>
      <c r="P366" s="70"/>
      <c r="T366" s="69"/>
      <c r="X366" s="67"/>
      <c r="Y366" s="67"/>
      <c r="Z366" s="70"/>
    </row>
    <row r="367" spans="1:26" ht="1.5" customHeight="1" x14ac:dyDescent="0.15">
      <c r="A367" s="66"/>
      <c r="K367" s="70"/>
      <c r="L367" s="70"/>
      <c r="M367" s="67"/>
      <c r="O367" s="70"/>
      <c r="P367" s="70"/>
      <c r="T367" s="70"/>
      <c r="X367" s="67"/>
      <c r="Y367" s="67"/>
      <c r="Z367" s="70"/>
    </row>
    <row r="368" spans="1:26" ht="1.5" customHeight="1" x14ac:dyDescent="0.15">
      <c r="A368" s="66"/>
      <c r="K368" s="70"/>
      <c r="L368" s="70"/>
      <c r="M368" s="67"/>
      <c r="O368" s="70"/>
      <c r="P368" s="70"/>
      <c r="T368" s="70"/>
      <c r="X368" s="67"/>
      <c r="Y368" s="67"/>
      <c r="Z368" s="70"/>
    </row>
    <row r="369" spans="1:26" ht="1.5" customHeight="1" x14ac:dyDescent="0.15">
      <c r="A369" s="66"/>
      <c r="K369" s="70"/>
      <c r="L369" s="70"/>
      <c r="M369" s="67"/>
      <c r="O369" s="70"/>
      <c r="P369" s="70"/>
      <c r="T369" s="70"/>
      <c r="X369" s="67"/>
      <c r="Y369" s="67"/>
      <c r="Z369" s="70"/>
    </row>
    <row r="370" spans="1:26" ht="1.5" customHeight="1" x14ac:dyDescent="0.15">
      <c r="A370" s="66"/>
      <c r="K370" s="70"/>
      <c r="L370" s="70"/>
      <c r="M370" s="67"/>
      <c r="O370" s="70"/>
      <c r="P370" s="70"/>
      <c r="T370" s="70"/>
      <c r="X370" s="67"/>
      <c r="Y370" s="67"/>
      <c r="Z370" s="70"/>
    </row>
    <row r="371" spans="1:26" ht="1.5" customHeight="1" x14ac:dyDescent="0.15">
      <c r="A371" s="66"/>
      <c r="K371" s="70"/>
      <c r="L371" s="70"/>
      <c r="M371" s="67"/>
      <c r="O371" s="70"/>
      <c r="P371" s="70"/>
      <c r="T371" s="70"/>
      <c r="V371" s="69"/>
      <c r="X371" s="67"/>
      <c r="Y371" s="67"/>
      <c r="Z371" s="70"/>
    </row>
    <row r="372" spans="1:26" ht="1.5" customHeight="1" x14ac:dyDescent="0.15">
      <c r="A372" s="66"/>
      <c r="K372" s="70"/>
      <c r="L372" s="70"/>
      <c r="M372" s="67"/>
      <c r="O372" s="70"/>
      <c r="P372" s="70"/>
      <c r="T372" s="70"/>
      <c r="V372" s="70"/>
      <c r="X372" s="67"/>
      <c r="Y372" s="67"/>
      <c r="Z372" s="70"/>
    </row>
    <row r="373" spans="1:26" ht="1.5" customHeight="1" x14ac:dyDescent="0.15">
      <c r="A373" s="66"/>
      <c r="K373" s="70"/>
      <c r="L373" s="70"/>
      <c r="M373" s="67"/>
      <c r="N373" s="69"/>
      <c r="O373" s="70"/>
      <c r="P373" s="70"/>
      <c r="T373" s="70"/>
      <c r="V373" s="70"/>
      <c r="X373" s="67"/>
      <c r="Y373" s="67"/>
      <c r="Z373" s="70"/>
    </row>
    <row r="374" spans="1:26" ht="1.5" customHeight="1" x14ac:dyDescent="0.15">
      <c r="A374" s="66"/>
      <c r="K374" s="70"/>
      <c r="L374" s="70"/>
      <c r="M374" s="67"/>
      <c r="N374" s="70"/>
      <c r="O374" s="70"/>
      <c r="P374" s="70"/>
      <c r="T374" s="70"/>
      <c r="V374" s="70"/>
      <c r="X374" s="67"/>
      <c r="Y374" s="67"/>
      <c r="Z374" s="70"/>
    </row>
    <row r="375" spans="1:26" ht="1.5" customHeight="1" x14ac:dyDescent="0.15">
      <c r="A375" s="66"/>
      <c r="K375" s="70"/>
      <c r="L375" s="70"/>
      <c r="M375" s="67"/>
      <c r="N375" s="70"/>
      <c r="O375" s="70"/>
      <c r="P375" s="70"/>
      <c r="T375" s="70"/>
      <c r="V375" s="70"/>
      <c r="X375" s="67"/>
      <c r="Y375" s="67"/>
      <c r="Z375" s="70"/>
    </row>
    <row r="376" spans="1:26" ht="1.5" customHeight="1" x14ac:dyDescent="0.15">
      <c r="A376" s="66"/>
      <c r="K376" s="70"/>
      <c r="L376" s="70"/>
      <c r="M376" s="67"/>
      <c r="N376" s="70"/>
      <c r="O376" s="70"/>
      <c r="P376" s="70"/>
      <c r="T376" s="70"/>
      <c r="V376" s="70"/>
      <c r="X376" s="67"/>
      <c r="Y376" s="67"/>
      <c r="Z376" s="70"/>
    </row>
    <row r="377" spans="1:26" ht="1.5" customHeight="1" x14ac:dyDescent="0.15">
      <c r="A377" s="227">
        <v>300</v>
      </c>
      <c r="K377" s="70"/>
      <c r="L377" s="70"/>
      <c r="M377" s="67"/>
      <c r="N377" s="70"/>
      <c r="O377" s="70"/>
      <c r="P377" s="70"/>
      <c r="T377" s="70"/>
      <c r="V377" s="70"/>
      <c r="X377" s="67"/>
      <c r="Y377" s="67"/>
      <c r="Z377" s="70"/>
    </row>
    <row r="378" spans="1:26" ht="1.5" customHeight="1" x14ac:dyDescent="0.15">
      <c r="A378" s="227"/>
      <c r="K378" s="70"/>
      <c r="L378" s="70"/>
      <c r="M378" s="67"/>
      <c r="N378" s="70"/>
      <c r="O378" s="70"/>
      <c r="P378" s="70"/>
      <c r="T378" s="70"/>
      <c r="V378" s="70"/>
      <c r="X378" s="67"/>
      <c r="Y378" s="67"/>
      <c r="Z378" s="70"/>
    </row>
    <row r="379" spans="1:26" ht="1.5" customHeight="1" x14ac:dyDescent="0.15">
      <c r="A379" s="227"/>
      <c r="K379" s="70"/>
      <c r="L379" s="70"/>
      <c r="M379" s="67"/>
      <c r="N379" s="70"/>
      <c r="O379" s="70"/>
      <c r="P379" s="70"/>
      <c r="T379" s="70"/>
      <c r="V379" s="70"/>
      <c r="X379" s="67"/>
      <c r="Y379" s="67"/>
      <c r="Z379" s="70"/>
    </row>
    <row r="380" spans="1:26" ht="1.5" customHeight="1" x14ac:dyDescent="0.15">
      <c r="A380" s="227"/>
      <c r="K380" s="70"/>
      <c r="L380" s="70"/>
      <c r="M380" s="67"/>
      <c r="N380" s="70"/>
      <c r="O380" s="70"/>
      <c r="P380" s="70"/>
      <c r="T380" s="70"/>
      <c r="U380" s="69"/>
      <c r="V380" s="70"/>
      <c r="X380" s="67"/>
      <c r="Y380" s="67"/>
      <c r="Z380" s="70"/>
    </row>
    <row r="381" spans="1:26" ht="1.5" customHeight="1" x14ac:dyDescent="0.15">
      <c r="A381" s="227"/>
      <c r="K381" s="70"/>
      <c r="L381" s="70"/>
      <c r="M381" s="67"/>
      <c r="N381" s="70"/>
      <c r="O381" s="70"/>
      <c r="P381" s="70"/>
      <c r="T381" s="70"/>
      <c r="U381" s="70"/>
      <c r="V381" s="70"/>
      <c r="X381" s="67"/>
      <c r="Y381" s="67"/>
      <c r="Z381" s="70"/>
    </row>
    <row r="382" spans="1:26" ht="1.5" customHeight="1" x14ac:dyDescent="0.15">
      <c r="A382" s="227"/>
      <c r="K382" s="70"/>
      <c r="L382" s="70"/>
      <c r="M382" s="67"/>
      <c r="N382" s="70"/>
      <c r="O382" s="70"/>
      <c r="P382" s="70"/>
      <c r="T382" s="70"/>
      <c r="U382" s="70"/>
      <c r="V382" s="70"/>
      <c r="X382" s="67"/>
      <c r="Y382" s="67"/>
      <c r="Z382" s="70"/>
    </row>
    <row r="383" spans="1:26" ht="1.5" customHeight="1" x14ac:dyDescent="0.15">
      <c r="A383" s="227"/>
      <c r="K383" s="70"/>
      <c r="L383" s="70"/>
      <c r="M383" s="67"/>
      <c r="N383" s="70"/>
      <c r="O383" s="70"/>
      <c r="P383" s="70"/>
      <c r="T383" s="70"/>
      <c r="U383" s="70"/>
      <c r="V383" s="70"/>
      <c r="X383" s="67"/>
      <c r="Y383" s="67"/>
      <c r="Z383" s="70"/>
    </row>
    <row r="384" spans="1:26" ht="1.5" customHeight="1" x14ac:dyDescent="0.15">
      <c r="A384" s="227"/>
      <c r="K384" s="70"/>
      <c r="L384" s="70"/>
      <c r="M384" s="67"/>
      <c r="N384" s="70"/>
      <c r="O384" s="70"/>
      <c r="P384" s="70"/>
      <c r="T384" s="70"/>
      <c r="U384" s="70"/>
      <c r="V384" s="70"/>
      <c r="X384" s="67"/>
      <c r="Y384" s="67"/>
      <c r="Z384" s="70"/>
    </row>
    <row r="385" spans="1:29" ht="1.5" customHeight="1" x14ac:dyDescent="0.15">
      <c r="A385" s="227"/>
      <c r="K385" s="70"/>
      <c r="L385" s="70"/>
      <c r="M385" s="67"/>
      <c r="N385" s="70"/>
      <c r="O385" s="70"/>
      <c r="P385" s="70"/>
      <c r="T385" s="70"/>
      <c r="U385" s="70"/>
      <c r="V385" s="70"/>
      <c r="X385" s="67"/>
      <c r="Y385" s="67"/>
      <c r="Z385" s="70"/>
    </row>
    <row r="386" spans="1:29" ht="1.5" customHeight="1" x14ac:dyDescent="0.15">
      <c r="A386" s="227"/>
      <c r="K386" s="70"/>
      <c r="L386" s="70"/>
      <c r="M386" s="67"/>
      <c r="N386" s="70"/>
      <c r="O386" s="70"/>
      <c r="P386" s="70"/>
      <c r="T386" s="70"/>
      <c r="U386" s="70"/>
      <c r="V386" s="70"/>
      <c r="X386" s="67"/>
      <c r="Y386" s="67"/>
      <c r="Z386" s="70"/>
    </row>
    <row r="387" spans="1:29" ht="1.5" customHeight="1" x14ac:dyDescent="0.15">
      <c r="A387" s="227"/>
      <c r="B387" s="65"/>
      <c r="K387" s="70"/>
      <c r="L387" s="70"/>
      <c r="M387" s="67"/>
      <c r="N387" s="70"/>
      <c r="O387" s="70"/>
      <c r="P387" s="70"/>
      <c r="T387" s="70"/>
      <c r="U387" s="70"/>
      <c r="V387" s="70"/>
      <c r="X387" s="67"/>
      <c r="Y387" s="67"/>
      <c r="Z387" s="71"/>
    </row>
    <row r="388" spans="1:29" ht="1.5" customHeight="1" x14ac:dyDescent="0.15">
      <c r="A388" s="227"/>
      <c r="K388" s="70"/>
      <c r="L388" s="70"/>
      <c r="M388" s="67"/>
      <c r="N388" s="70"/>
      <c r="O388" s="70"/>
      <c r="P388" s="70"/>
      <c r="T388" s="70"/>
      <c r="U388" s="70"/>
      <c r="V388" s="70"/>
      <c r="X388" s="67"/>
      <c r="Y388" s="67"/>
      <c r="Z388" s="1"/>
      <c r="AC388" s="69"/>
    </row>
    <row r="389" spans="1:29" ht="1.5" customHeight="1" x14ac:dyDescent="0.15">
      <c r="A389" s="227"/>
      <c r="K389" s="70"/>
      <c r="L389" s="70"/>
      <c r="M389" s="67"/>
      <c r="N389" s="70"/>
      <c r="O389" s="70"/>
      <c r="P389" s="70"/>
      <c r="T389" s="70"/>
      <c r="U389" s="70"/>
      <c r="V389" s="70"/>
      <c r="X389" s="67"/>
      <c r="Y389" s="67"/>
      <c r="Z389" s="67"/>
      <c r="AC389" s="70"/>
    </row>
    <row r="390" spans="1:29" ht="1.5" customHeight="1" x14ac:dyDescent="0.15">
      <c r="A390" s="227"/>
      <c r="K390" s="70"/>
      <c r="L390" s="70"/>
      <c r="M390" s="67"/>
      <c r="N390" s="70"/>
      <c r="O390" s="70"/>
      <c r="P390" s="70"/>
      <c r="R390" s="69"/>
      <c r="T390" s="70"/>
      <c r="U390" s="70"/>
      <c r="V390" s="70"/>
      <c r="X390" s="67"/>
      <c r="Y390" s="67"/>
      <c r="Z390" s="67"/>
      <c r="AC390" s="70"/>
    </row>
    <row r="391" spans="1:29" ht="1.5" customHeight="1" x14ac:dyDescent="0.15">
      <c r="A391" s="227"/>
      <c r="K391" s="70"/>
      <c r="L391" s="70"/>
      <c r="M391" s="67"/>
      <c r="N391" s="70"/>
      <c r="O391" s="70"/>
      <c r="P391" s="70"/>
      <c r="R391" s="70"/>
      <c r="T391" s="70"/>
      <c r="U391" s="70"/>
      <c r="V391" s="70"/>
      <c r="X391" s="67"/>
      <c r="Y391" s="67"/>
      <c r="Z391" s="67"/>
      <c r="AC391" s="70"/>
    </row>
    <row r="392" spans="1:29" ht="1.5" customHeight="1" x14ac:dyDescent="0.15">
      <c r="A392" s="227"/>
      <c r="K392" s="70"/>
      <c r="L392" s="70"/>
      <c r="M392" s="67"/>
      <c r="N392" s="70"/>
      <c r="O392" s="70"/>
      <c r="P392" s="70"/>
      <c r="R392" s="70"/>
      <c r="T392" s="70"/>
      <c r="U392" s="70"/>
      <c r="V392" s="70"/>
      <c r="X392" s="67"/>
      <c r="Y392" s="67"/>
      <c r="Z392" s="67"/>
      <c r="AC392" s="70"/>
    </row>
    <row r="393" spans="1:29" ht="1.5" customHeight="1" x14ac:dyDescent="0.15">
      <c r="A393" s="227"/>
      <c r="K393" s="70"/>
      <c r="L393" s="70"/>
      <c r="M393" s="67"/>
      <c r="N393" s="70"/>
      <c r="O393" s="70"/>
      <c r="P393" s="70"/>
      <c r="R393" s="70"/>
      <c r="T393" s="70"/>
      <c r="U393" s="70"/>
      <c r="V393" s="70"/>
      <c r="X393" s="67"/>
      <c r="Y393" s="67"/>
      <c r="Z393" s="67"/>
      <c r="AC393" s="70"/>
    </row>
    <row r="394" spans="1:29" ht="1.5" customHeight="1" x14ac:dyDescent="0.15">
      <c r="A394" s="227"/>
      <c r="K394" s="70"/>
      <c r="L394" s="70"/>
      <c r="M394" s="67"/>
      <c r="N394" s="70"/>
      <c r="O394" s="70"/>
      <c r="P394" s="70"/>
      <c r="R394" s="70"/>
      <c r="T394" s="70"/>
      <c r="U394" s="70"/>
      <c r="V394" s="70"/>
      <c r="X394" s="67"/>
      <c r="Y394" s="67"/>
      <c r="Z394" s="67"/>
      <c r="AC394" s="70"/>
    </row>
    <row r="395" spans="1:29" ht="1.5" customHeight="1" x14ac:dyDescent="0.15">
      <c r="A395" s="227"/>
      <c r="E395" s="69"/>
      <c r="K395" s="70"/>
      <c r="L395" s="70"/>
      <c r="M395" s="67"/>
      <c r="N395" s="70"/>
      <c r="O395" s="70"/>
      <c r="P395" s="70"/>
      <c r="Q395" s="69"/>
      <c r="R395" s="70"/>
      <c r="T395" s="70"/>
      <c r="U395" s="70"/>
      <c r="V395" s="70"/>
      <c r="X395" s="67"/>
      <c r="Y395" s="67"/>
      <c r="Z395" s="67"/>
      <c r="AC395" s="70"/>
    </row>
    <row r="396" spans="1:29" ht="1.5" customHeight="1" x14ac:dyDescent="0.15">
      <c r="A396" s="227"/>
      <c r="E396" s="70"/>
      <c r="K396" s="70"/>
      <c r="L396" s="70"/>
      <c r="M396" s="67"/>
      <c r="N396" s="70"/>
      <c r="O396" s="70"/>
      <c r="P396" s="70"/>
      <c r="Q396" s="70"/>
      <c r="R396" s="70"/>
      <c r="T396" s="70"/>
      <c r="U396" s="70"/>
      <c r="V396" s="70"/>
      <c r="X396" s="67"/>
      <c r="Y396" s="67"/>
      <c r="Z396" s="67"/>
      <c r="AC396" s="70"/>
    </row>
    <row r="397" spans="1:29" ht="1.5" customHeight="1" x14ac:dyDescent="0.15">
      <c r="A397" s="227"/>
      <c r="E397" s="70"/>
      <c r="I397" s="69"/>
      <c r="K397" s="70"/>
      <c r="L397" s="70"/>
      <c r="M397" s="67"/>
      <c r="N397" s="70"/>
      <c r="O397" s="70"/>
      <c r="P397" s="70"/>
      <c r="Q397" s="70"/>
      <c r="R397" s="70"/>
      <c r="T397" s="70"/>
      <c r="U397" s="70"/>
      <c r="V397" s="70"/>
      <c r="X397" s="67"/>
      <c r="Y397" s="67"/>
      <c r="Z397" s="67"/>
      <c r="AC397" s="70"/>
    </row>
    <row r="398" spans="1:29" ht="1.5" customHeight="1" x14ac:dyDescent="0.15">
      <c r="A398" s="66"/>
      <c r="E398" s="70"/>
      <c r="I398" s="70"/>
      <c r="K398" s="70"/>
      <c r="L398" s="70"/>
      <c r="M398" s="67"/>
      <c r="N398" s="70"/>
      <c r="O398" s="71"/>
      <c r="P398" s="70"/>
      <c r="Q398" s="70"/>
      <c r="R398" s="70"/>
      <c r="T398" s="70"/>
      <c r="U398" s="70"/>
      <c r="V398" s="70"/>
      <c r="X398" s="67"/>
      <c r="Y398" s="67"/>
      <c r="Z398" s="67"/>
      <c r="AC398" s="70"/>
    </row>
    <row r="399" spans="1:29" ht="1.5" customHeight="1" x14ac:dyDescent="0.15">
      <c r="A399" s="66"/>
      <c r="E399" s="70"/>
      <c r="I399" s="70"/>
      <c r="K399" s="70"/>
      <c r="L399" s="70"/>
      <c r="M399" s="67"/>
      <c r="N399" s="70"/>
      <c r="O399" s="1"/>
      <c r="P399" s="70"/>
      <c r="Q399" s="70"/>
      <c r="R399" s="70"/>
      <c r="T399" s="70"/>
      <c r="U399" s="70"/>
      <c r="V399" s="70"/>
      <c r="X399" s="67"/>
      <c r="Y399" s="67"/>
      <c r="Z399" s="67"/>
      <c r="AC399" s="70"/>
    </row>
    <row r="400" spans="1:29" ht="1.5" customHeight="1" x14ac:dyDescent="0.15">
      <c r="A400" s="66"/>
      <c r="E400" s="70"/>
      <c r="I400" s="70"/>
      <c r="K400" s="70"/>
      <c r="L400" s="70"/>
      <c r="M400" s="67"/>
      <c r="N400" s="70"/>
      <c r="O400" s="67"/>
      <c r="P400" s="70"/>
      <c r="Q400" s="70"/>
      <c r="R400" s="70"/>
      <c r="T400" s="70"/>
      <c r="U400" s="70"/>
      <c r="V400" s="70"/>
      <c r="X400" s="67"/>
      <c r="Y400" s="67"/>
      <c r="Z400" s="67"/>
      <c r="AC400" s="70"/>
    </row>
    <row r="401" spans="1:29" ht="1.5" customHeight="1" x14ac:dyDescent="0.15">
      <c r="A401" s="66"/>
      <c r="E401" s="70"/>
      <c r="I401" s="70"/>
      <c r="K401" s="70"/>
      <c r="L401" s="70"/>
      <c r="M401" s="67"/>
      <c r="N401" s="70"/>
      <c r="O401" s="67"/>
      <c r="P401" s="70"/>
      <c r="Q401" s="70"/>
      <c r="R401" s="70"/>
      <c r="T401" s="70"/>
      <c r="U401" s="70"/>
      <c r="V401" s="70"/>
      <c r="X401" s="67"/>
      <c r="Y401" s="67"/>
      <c r="Z401" s="67"/>
      <c r="AC401" s="70"/>
    </row>
    <row r="402" spans="1:29" ht="1.5" customHeight="1" x14ac:dyDescent="0.15">
      <c r="A402" s="66"/>
      <c r="E402" s="70"/>
      <c r="I402" s="70"/>
      <c r="K402" s="70"/>
      <c r="L402" s="70"/>
      <c r="M402" s="67"/>
      <c r="N402" s="70"/>
      <c r="O402" s="67"/>
      <c r="P402" s="70"/>
      <c r="Q402" s="70"/>
      <c r="R402" s="70"/>
      <c r="T402" s="70"/>
      <c r="U402" s="70"/>
      <c r="V402" s="70"/>
      <c r="X402" s="67"/>
      <c r="Y402" s="67"/>
      <c r="Z402" s="67"/>
      <c r="AC402" s="70"/>
    </row>
    <row r="403" spans="1:29" ht="1.5" customHeight="1" x14ac:dyDescent="0.15">
      <c r="A403" s="66"/>
      <c r="E403" s="70"/>
      <c r="I403" s="70"/>
      <c r="K403" s="70"/>
      <c r="L403" s="70"/>
      <c r="M403" s="67"/>
      <c r="N403" s="70"/>
      <c r="O403" s="67"/>
      <c r="P403" s="70"/>
      <c r="Q403" s="70"/>
      <c r="R403" s="70"/>
      <c r="T403" s="70"/>
      <c r="U403" s="70"/>
      <c r="V403" s="70"/>
      <c r="X403" s="67"/>
      <c r="Y403" s="67"/>
      <c r="Z403" s="67"/>
      <c r="AC403" s="70"/>
    </row>
    <row r="404" spans="1:29" ht="1.5" customHeight="1" x14ac:dyDescent="0.15">
      <c r="A404" s="66"/>
      <c r="E404" s="70"/>
      <c r="I404" s="70"/>
      <c r="K404" s="70"/>
      <c r="L404" s="70"/>
      <c r="M404" s="67"/>
      <c r="N404" s="70"/>
      <c r="O404" s="67"/>
      <c r="P404" s="70"/>
      <c r="Q404" s="70"/>
      <c r="R404" s="70"/>
      <c r="T404" s="70"/>
      <c r="U404" s="70"/>
      <c r="V404" s="70"/>
      <c r="X404" s="67"/>
      <c r="Y404" s="67"/>
      <c r="Z404" s="67"/>
      <c r="AC404" s="70"/>
    </row>
    <row r="405" spans="1:29" ht="1.5" customHeight="1" x14ac:dyDescent="0.15">
      <c r="A405" s="66"/>
      <c r="E405" s="70"/>
      <c r="I405" s="70"/>
      <c r="K405" s="70"/>
      <c r="L405" s="70"/>
      <c r="M405" s="67"/>
      <c r="N405" s="70"/>
      <c r="O405" s="67"/>
      <c r="P405" s="70"/>
      <c r="Q405" s="70"/>
      <c r="R405" s="70"/>
      <c r="T405" s="71"/>
      <c r="U405" s="70"/>
      <c r="V405" s="70"/>
      <c r="X405" s="67"/>
      <c r="Y405" s="67"/>
      <c r="Z405" s="67"/>
      <c r="AC405" s="70"/>
    </row>
    <row r="406" spans="1:29" ht="1.5" customHeight="1" x14ac:dyDescent="0.15">
      <c r="A406" s="66"/>
      <c r="E406" s="70"/>
      <c r="I406" s="70"/>
      <c r="K406" s="70"/>
      <c r="L406" s="70"/>
      <c r="M406" s="67"/>
      <c r="N406" s="70"/>
      <c r="O406" s="67"/>
      <c r="P406" s="70"/>
      <c r="Q406" s="70"/>
      <c r="R406" s="70"/>
      <c r="T406" s="1"/>
      <c r="U406" s="70"/>
      <c r="V406" s="70"/>
      <c r="X406" s="67"/>
      <c r="Y406" s="67"/>
      <c r="Z406" s="67"/>
      <c r="AC406" s="70"/>
    </row>
    <row r="407" spans="1:29" ht="1.5" customHeight="1" x14ac:dyDescent="0.15">
      <c r="A407" s="66"/>
      <c r="E407" s="70"/>
      <c r="I407" s="70"/>
      <c r="K407" s="70"/>
      <c r="L407" s="70"/>
      <c r="M407" s="67"/>
      <c r="N407" s="70"/>
      <c r="O407" s="67"/>
      <c r="P407" s="70"/>
      <c r="Q407" s="70"/>
      <c r="R407" s="70"/>
      <c r="T407" s="67"/>
      <c r="U407" s="70"/>
      <c r="V407" s="70"/>
      <c r="X407" s="67"/>
      <c r="Y407" s="67"/>
      <c r="Z407" s="67"/>
      <c r="AC407" s="70"/>
    </row>
    <row r="408" spans="1:29" ht="1.5" customHeight="1" x14ac:dyDescent="0.15">
      <c r="A408" s="66"/>
      <c r="E408" s="70"/>
      <c r="I408" s="70"/>
      <c r="K408" s="70"/>
      <c r="L408" s="70"/>
      <c r="M408" s="67"/>
      <c r="N408" s="70"/>
      <c r="O408" s="67"/>
      <c r="P408" s="70"/>
      <c r="Q408" s="70"/>
      <c r="R408" s="70"/>
      <c r="T408" s="67"/>
      <c r="U408" s="70"/>
      <c r="V408" s="70"/>
      <c r="X408" s="67"/>
      <c r="Y408" s="67"/>
      <c r="Z408" s="67"/>
      <c r="AC408" s="70"/>
    </row>
    <row r="409" spans="1:29" ht="1.5" customHeight="1" x14ac:dyDescent="0.15">
      <c r="A409" s="66"/>
      <c r="E409" s="70"/>
      <c r="I409" s="70"/>
      <c r="K409" s="70"/>
      <c r="L409" s="70"/>
      <c r="M409" s="67"/>
      <c r="N409" s="70"/>
      <c r="O409" s="67"/>
      <c r="P409" s="70"/>
      <c r="Q409" s="70"/>
      <c r="R409" s="70"/>
      <c r="T409" s="67"/>
      <c r="U409" s="70"/>
      <c r="V409" s="70"/>
      <c r="X409" s="67"/>
      <c r="Y409" s="67"/>
      <c r="Z409" s="67"/>
      <c r="AC409" s="70"/>
    </row>
    <row r="410" spans="1:29" ht="1.5" customHeight="1" x14ac:dyDescent="0.15">
      <c r="A410" s="66"/>
      <c r="E410" s="70"/>
      <c r="I410" s="70"/>
      <c r="J410" s="69"/>
      <c r="K410" s="70"/>
      <c r="L410" s="70"/>
      <c r="M410" s="67"/>
      <c r="N410" s="70"/>
      <c r="O410" s="67"/>
      <c r="P410" s="70"/>
      <c r="Q410" s="70"/>
      <c r="R410" s="70"/>
      <c r="T410" s="67"/>
      <c r="U410" s="70"/>
      <c r="V410" s="70"/>
      <c r="X410" s="67"/>
      <c r="Y410" s="67"/>
      <c r="Z410" s="67"/>
      <c r="AC410" s="70"/>
    </row>
    <row r="411" spans="1:29" ht="1.5" customHeight="1" x14ac:dyDescent="0.15">
      <c r="A411" s="66"/>
      <c r="E411" s="70"/>
      <c r="I411" s="70"/>
      <c r="J411" s="70"/>
      <c r="K411" s="70"/>
      <c r="L411" s="70"/>
      <c r="M411" s="67"/>
      <c r="N411" s="70"/>
      <c r="O411" s="67"/>
      <c r="P411" s="70"/>
      <c r="Q411" s="70"/>
      <c r="R411" s="70"/>
      <c r="T411" s="67"/>
      <c r="U411" s="70"/>
      <c r="V411" s="70"/>
      <c r="X411" s="67"/>
      <c r="Y411" s="67"/>
      <c r="Z411" s="67"/>
      <c r="AC411" s="70"/>
    </row>
    <row r="412" spans="1:29" ht="1.5" customHeight="1" x14ac:dyDescent="0.15">
      <c r="A412" s="66"/>
      <c r="E412" s="70"/>
      <c r="I412" s="70"/>
      <c r="J412" s="70"/>
      <c r="K412" s="70"/>
      <c r="L412" s="70"/>
      <c r="M412" s="67"/>
      <c r="N412" s="70"/>
      <c r="O412" s="67"/>
      <c r="P412" s="70"/>
      <c r="Q412" s="70"/>
      <c r="R412" s="70"/>
      <c r="T412" s="67"/>
      <c r="U412" s="70"/>
      <c r="V412" s="70"/>
      <c r="X412" s="67"/>
      <c r="Y412" s="67"/>
      <c r="Z412" s="67"/>
      <c r="AC412" s="70"/>
    </row>
    <row r="413" spans="1:29" ht="1.5" customHeight="1" x14ac:dyDescent="0.15">
      <c r="A413" s="66"/>
      <c r="E413" s="70"/>
      <c r="I413" s="70"/>
      <c r="J413" s="70"/>
      <c r="K413" s="70"/>
      <c r="L413" s="71"/>
      <c r="M413" s="67"/>
      <c r="N413" s="70"/>
      <c r="O413" s="67"/>
      <c r="P413" s="70"/>
      <c r="Q413" s="70"/>
      <c r="R413" s="70"/>
      <c r="T413" s="67"/>
      <c r="U413" s="70"/>
      <c r="V413" s="70"/>
      <c r="X413" s="67"/>
      <c r="Y413" s="67"/>
      <c r="Z413" s="67"/>
      <c r="AC413" s="70"/>
    </row>
    <row r="414" spans="1:29" ht="1.5" customHeight="1" x14ac:dyDescent="0.15">
      <c r="A414" s="66"/>
      <c r="E414" s="70"/>
      <c r="H414" s="69"/>
      <c r="I414" s="70"/>
      <c r="J414" s="70"/>
      <c r="K414" s="70"/>
      <c r="L414" s="1"/>
      <c r="M414" s="67"/>
      <c r="N414" s="70"/>
      <c r="O414" s="67"/>
      <c r="P414" s="70"/>
      <c r="Q414" s="70"/>
      <c r="R414" s="70"/>
      <c r="S414" s="69"/>
      <c r="T414" s="67"/>
      <c r="U414" s="70"/>
      <c r="V414" s="70"/>
      <c r="X414" s="67"/>
      <c r="Y414" s="67"/>
      <c r="Z414" s="67"/>
      <c r="AC414" s="70"/>
    </row>
    <row r="415" spans="1:29" ht="1.5" customHeight="1" x14ac:dyDescent="0.15">
      <c r="A415" s="227">
        <v>200</v>
      </c>
      <c r="E415" s="70"/>
      <c r="H415" s="70"/>
      <c r="I415" s="70"/>
      <c r="J415" s="70"/>
      <c r="K415" s="70"/>
      <c r="L415" s="67"/>
      <c r="M415" s="67"/>
      <c r="N415" s="70"/>
      <c r="O415" s="67"/>
      <c r="P415" s="70"/>
      <c r="Q415" s="70"/>
      <c r="R415" s="70"/>
      <c r="S415" s="70"/>
      <c r="T415" s="67"/>
      <c r="U415" s="70"/>
      <c r="V415" s="70"/>
      <c r="X415" s="67"/>
      <c r="Y415" s="67"/>
      <c r="Z415" s="67"/>
      <c r="AC415" s="70"/>
    </row>
    <row r="416" spans="1:29" ht="1.5" customHeight="1" x14ac:dyDescent="0.15">
      <c r="A416" s="227"/>
      <c r="E416" s="70"/>
      <c r="H416" s="70"/>
      <c r="I416" s="70"/>
      <c r="J416" s="70"/>
      <c r="K416" s="70"/>
      <c r="L416" s="67"/>
      <c r="M416" s="67"/>
      <c r="N416" s="70"/>
      <c r="O416" s="67"/>
      <c r="P416" s="70"/>
      <c r="Q416" s="70"/>
      <c r="R416" s="70"/>
      <c r="S416" s="70"/>
      <c r="T416" s="67"/>
      <c r="U416" s="70"/>
      <c r="V416" s="70"/>
      <c r="X416" s="67"/>
      <c r="Y416" s="67"/>
      <c r="Z416" s="67"/>
      <c r="AA416" s="69"/>
      <c r="AC416" s="70"/>
    </row>
    <row r="417" spans="1:44" ht="1.5" customHeight="1" x14ac:dyDescent="0.15">
      <c r="A417" s="227"/>
      <c r="E417" s="70"/>
      <c r="H417" s="70"/>
      <c r="I417" s="70"/>
      <c r="J417" s="70"/>
      <c r="K417" s="70"/>
      <c r="L417" s="67"/>
      <c r="M417" s="67"/>
      <c r="N417" s="70"/>
      <c r="O417" s="67"/>
      <c r="P417" s="70"/>
      <c r="Q417" s="70"/>
      <c r="R417" s="70"/>
      <c r="S417" s="70"/>
      <c r="T417" s="67"/>
      <c r="U417" s="70"/>
      <c r="V417" s="70"/>
      <c r="X417" s="67"/>
      <c r="Y417" s="67"/>
      <c r="Z417" s="67"/>
      <c r="AA417" s="70"/>
      <c r="AC417" s="70"/>
      <c r="AI417" s="69"/>
    </row>
    <row r="418" spans="1:44" ht="1.5" customHeight="1" x14ac:dyDescent="0.15">
      <c r="A418" s="227"/>
      <c r="E418" s="70"/>
      <c r="H418" s="70"/>
      <c r="I418" s="70"/>
      <c r="J418" s="70"/>
      <c r="K418" s="71"/>
      <c r="L418" s="67"/>
      <c r="M418" s="67"/>
      <c r="N418" s="70"/>
      <c r="O418" s="67"/>
      <c r="P418" s="70"/>
      <c r="Q418" s="70"/>
      <c r="R418" s="70"/>
      <c r="S418" s="70"/>
      <c r="T418" s="67"/>
      <c r="U418" s="70"/>
      <c r="V418" s="70"/>
      <c r="X418" s="67"/>
      <c r="Y418" s="67"/>
      <c r="Z418" s="67"/>
      <c r="AA418" s="70"/>
      <c r="AC418" s="70"/>
      <c r="AI418" s="70"/>
    </row>
    <row r="419" spans="1:44" ht="1.5" customHeight="1" x14ac:dyDescent="0.15">
      <c r="A419" s="227"/>
      <c r="E419" s="70"/>
      <c r="H419" s="70"/>
      <c r="I419" s="70"/>
      <c r="J419" s="70"/>
      <c r="K419" s="1"/>
      <c r="L419" s="67"/>
      <c r="M419" s="67"/>
      <c r="N419" s="70"/>
      <c r="O419" s="67"/>
      <c r="P419" s="70"/>
      <c r="Q419" s="70"/>
      <c r="R419" s="70"/>
      <c r="S419" s="70"/>
      <c r="T419" s="67"/>
      <c r="U419" s="70"/>
      <c r="V419" s="70"/>
      <c r="X419" s="67"/>
      <c r="Y419" s="67"/>
      <c r="Z419" s="67"/>
      <c r="AA419" s="70"/>
      <c r="AC419" s="70"/>
      <c r="AI419" s="70"/>
    </row>
    <row r="420" spans="1:44" ht="1.5" customHeight="1" x14ac:dyDescent="0.15">
      <c r="A420" s="227"/>
      <c r="E420" s="70"/>
      <c r="H420" s="70"/>
      <c r="I420" s="70"/>
      <c r="J420" s="70"/>
      <c r="K420" s="67"/>
      <c r="L420" s="67"/>
      <c r="M420" s="67"/>
      <c r="N420" s="70"/>
      <c r="O420" s="67"/>
      <c r="P420" s="70"/>
      <c r="Q420" s="70"/>
      <c r="R420" s="70"/>
      <c r="S420" s="70"/>
      <c r="T420" s="67"/>
      <c r="U420" s="70"/>
      <c r="V420" s="70"/>
      <c r="X420" s="67"/>
      <c r="Y420" s="67"/>
      <c r="Z420" s="67"/>
      <c r="AA420" s="70"/>
      <c r="AC420" s="70"/>
      <c r="AI420" s="70"/>
    </row>
    <row r="421" spans="1:44" ht="1.5" customHeight="1" x14ac:dyDescent="0.15">
      <c r="A421" s="227"/>
      <c r="E421" s="70"/>
      <c r="H421" s="70"/>
      <c r="I421" s="70"/>
      <c r="J421" s="70"/>
      <c r="K421" s="67"/>
      <c r="L421" s="67"/>
      <c r="M421" s="67"/>
      <c r="N421" s="70"/>
      <c r="O421" s="67"/>
      <c r="P421" s="70"/>
      <c r="Q421" s="70"/>
      <c r="R421" s="70"/>
      <c r="S421" s="70"/>
      <c r="T421" s="67"/>
      <c r="U421" s="70"/>
      <c r="V421" s="70"/>
      <c r="X421" s="67"/>
      <c r="Y421" s="67"/>
      <c r="Z421" s="67"/>
      <c r="AA421" s="70"/>
      <c r="AC421" s="70"/>
      <c r="AI421" s="70"/>
    </row>
    <row r="422" spans="1:44" ht="1.5" customHeight="1" x14ac:dyDescent="0.15">
      <c r="A422" s="227"/>
      <c r="E422" s="70"/>
      <c r="H422" s="70"/>
      <c r="I422" s="70"/>
      <c r="J422" s="70"/>
      <c r="K422" s="67"/>
      <c r="L422" s="67"/>
      <c r="M422" s="67"/>
      <c r="N422" s="70"/>
      <c r="O422" s="67"/>
      <c r="P422" s="70"/>
      <c r="Q422" s="70"/>
      <c r="R422" s="70"/>
      <c r="S422" s="70"/>
      <c r="T422" s="67"/>
      <c r="U422" s="70"/>
      <c r="V422" s="70"/>
      <c r="X422" s="67"/>
      <c r="Y422" s="67"/>
      <c r="Z422" s="67"/>
      <c r="AA422" s="70"/>
      <c r="AC422" s="70"/>
      <c r="AI422" s="70"/>
    </row>
    <row r="423" spans="1:44" ht="1.5" customHeight="1" x14ac:dyDescent="0.15">
      <c r="A423" s="227"/>
      <c r="E423" s="70"/>
      <c r="H423" s="70"/>
      <c r="I423" s="70"/>
      <c r="J423" s="70"/>
      <c r="K423" s="67"/>
      <c r="L423" s="67"/>
      <c r="M423" s="67"/>
      <c r="N423" s="70"/>
      <c r="O423" s="67"/>
      <c r="P423" s="70"/>
      <c r="Q423" s="70"/>
      <c r="R423" s="70"/>
      <c r="S423" s="70"/>
      <c r="T423" s="67"/>
      <c r="U423" s="70"/>
      <c r="V423" s="70"/>
      <c r="X423" s="67"/>
      <c r="Y423" s="67"/>
      <c r="Z423" s="67"/>
      <c r="AA423" s="70"/>
      <c r="AC423" s="70"/>
      <c r="AI423" s="70"/>
    </row>
    <row r="424" spans="1:44" ht="1.5" customHeight="1" x14ac:dyDescent="0.15">
      <c r="A424" s="227"/>
      <c r="E424" s="70"/>
      <c r="H424" s="70"/>
      <c r="I424" s="70"/>
      <c r="J424" s="70"/>
      <c r="K424" s="67"/>
      <c r="L424" s="67"/>
      <c r="M424" s="67"/>
      <c r="N424" s="70"/>
      <c r="O424" s="67"/>
      <c r="P424" s="70"/>
      <c r="Q424" s="70"/>
      <c r="R424" s="70"/>
      <c r="S424" s="70"/>
      <c r="T424" s="67"/>
      <c r="U424" s="70"/>
      <c r="V424" s="70"/>
      <c r="X424" s="67"/>
      <c r="Y424" s="67"/>
      <c r="Z424" s="67"/>
      <c r="AA424" s="70"/>
      <c r="AC424" s="70"/>
      <c r="AI424" s="70"/>
    </row>
    <row r="425" spans="1:44" ht="1.5" customHeight="1" x14ac:dyDescent="0.15">
      <c r="A425" s="227"/>
      <c r="B425" s="65"/>
      <c r="E425" s="70"/>
      <c r="H425" s="70"/>
      <c r="I425" s="70"/>
      <c r="J425" s="70"/>
      <c r="K425" s="67"/>
      <c r="L425" s="67"/>
      <c r="M425" s="67"/>
      <c r="N425" s="70"/>
      <c r="O425" s="67"/>
      <c r="P425" s="70"/>
      <c r="Q425" s="70"/>
      <c r="R425" s="70"/>
      <c r="S425" s="70"/>
      <c r="T425" s="67"/>
      <c r="U425" s="70"/>
      <c r="V425" s="70"/>
      <c r="X425" s="67"/>
      <c r="Y425" s="67"/>
      <c r="Z425" s="67"/>
      <c r="AA425" s="70"/>
      <c r="AC425" s="70"/>
      <c r="AI425" s="70"/>
      <c r="AR425" s="69"/>
    </row>
    <row r="426" spans="1:44" ht="1.5" customHeight="1" x14ac:dyDescent="0.15">
      <c r="A426" s="227"/>
      <c r="E426" s="70"/>
      <c r="H426" s="70"/>
      <c r="I426" s="70"/>
      <c r="J426" s="70"/>
      <c r="K426" s="67"/>
      <c r="L426" s="67"/>
      <c r="M426" s="67"/>
      <c r="N426" s="70"/>
      <c r="O426" s="67"/>
      <c r="P426" s="70"/>
      <c r="Q426" s="70"/>
      <c r="R426" s="70"/>
      <c r="S426" s="70"/>
      <c r="T426" s="67"/>
      <c r="U426" s="70"/>
      <c r="V426" s="70"/>
      <c r="X426" s="67"/>
      <c r="Y426" s="67"/>
      <c r="Z426" s="67"/>
      <c r="AA426" s="70"/>
      <c r="AC426" s="70"/>
      <c r="AI426" s="70"/>
      <c r="AR426" s="70"/>
    </row>
    <row r="427" spans="1:44" ht="1.5" customHeight="1" x14ac:dyDescent="0.15">
      <c r="A427" s="227"/>
      <c r="E427" s="70"/>
      <c r="H427" s="70"/>
      <c r="I427" s="70"/>
      <c r="J427" s="70"/>
      <c r="K427" s="67"/>
      <c r="L427" s="67"/>
      <c r="M427" s="67"/>
      <c r="N427" s="70"/>
      <c r="O427" s="67"/>
      <c r="P427" s="70"/>
      <c r="Q427" s="70"/>
      <c r="R427" s="70"/>
      <c r="S427" s="70"/>
      <c r="T427" s="67"/>
      <c r="U427" s="70"/>
      <c r="V427" s="70"/>
      <c r="X427" s="67"/>
      <c r="Y427" s="67"/>
      <c r="Z427" s="67"/>
      <c r="AA427" s="70"/>
      <c r="AC427" s="70"/>
      <c r="AI427" s="70"/>
      <c r="AR427" s="70"/>
    </row>
    <row r="428" spans="1:44" ht="1.5" customHeight="1" x14ac:dyDescent="0.15">
      <c r="A428" s="227"/>
      <c r="E428" s="70"/>
      <c r="H428" s="70"/>
      <c r="I428" s="70"/>
      <c r="J428" s="70"/>
      <c r="K428" s="67"/>
      <c r="L428" s="67"/>
      <c r="M428" s="67"/>
      <c r="N428" s="70"/>
      <c r="O428" s="67"/>
      <c r="P428" s="70"/>
      <c r="Q428" s="70"/>
      <c r="R428" s="70"/>
      <c r="S428" s="70"/>
      <c r="T428" s="67"/>
      <c r="U428" s="70"/>
      <c r="V428" s="70"/>
      <c r="X428" s="67"/>
      <c r="Y428" s="67"/>
      <c r="Z428" s="67"/>
      <c r="AA428" s="70"/>
      <c r="AC428" s="70"/>
      <c r="AF428" s="69"/>
      <c r="AI428" s="70"/>
      <c r="AR428" s="70"/>
    </row>
    <row r="429" spans="1:44" ht="1.5" customHeight="1" x14ac:dyDescent="0.15">
      <c r="A429" s="227"/>
      <c r="E429" s="70"/>
      <c r="H429" s="70"/>
      <c r="I429" s="70"/>
      <c r="J429" s="70"/>
      <c r="K429" s="67"/>
      <c r="L429" s="67"/>
      <c r="M429" s="67"/>
      <c r="N429" s="70"/>
      <c r="O429" s="67"/>
      <c r="P429" s="70"/>
      <c r="Q429" s="70"/>
      <c r="R429" s="70"/>
      <c r="S429" s="70"/>
      <c r="T429" s="67"/>
      <c r="U429" s="70"/>
      <c r="V429" s="70"/>
      <c r="X429" s="67"/>
      <c r="Y429" s="67"/>
      <c r="Z429" s="67"/>
      <c r="AA429" s="70"/>
      <c r="AC429" s="70"/>
      <c r="AF429" s="70"/>
      <c r="AI429" s="70"/>
      <c r="AR429" s="70"/>
    </row>
    <row r="430" spans="1:44" ht="1.5" customHeight="1" x14ac:dyDescent="0.15">
      <c r="A430" s="227"/>
      <c r="C430" s="69"/>
      <c r="E430" s="70"/>
      <c r="G430" s="69"/>
      <c r="H430" s="70"/>
      <c r="I430" s="70"/>
      <c r="J430" s="70"/>
      <c r="K430" s="67"/>
      <c r="L430" s="67"/>
      <c r="M430" s="67"/>
      <c r="N430" s="70"/>
      <c r="O430" s="67"/>
      <c r="P430" s="70"/>
      <c r="Q430" s="70"/>
      <c r="R430" s="70"/>
      <c r="S430" s="70"/>
      <c r="T430" s="67"/>
      <c r="U430" s="70"/>
      <c r="V430" s="70"/>
      <c r="X430" s="67"/>
      <c r="Y430" s="67"/>
      <c r="Z430" s="67"/>
      <c r="AA430" s="70"/>
      <c r="AC430" s="70"/>
      <c r="AF430" s="70"/>
      <c r="AI430" s="70"/>
      <c r="AO430" s="69"/>
      <c r="AR430" s="70"/>
    </row>
    <row r="431" spans="1:44" ht="1.5" customHeight="1" x14ac:dyDescent="0.15">
      <c r="A431" s="227"/>
      <c r="C431" s="70"/>
      <c r="E431" s="70"/>
      <c r="G431" s="70"/>
      <c r="H431" s="70"/>
      <c r="I431" s="70"/>
      <c r="J431" s="70"/>
      <c r="K431" s="67"/>
      <c r="L431" s="67"/>
      <c r="M431" s="67"/>
      <c r="N431" s="70"/>
      <c r="O431" s="67"/>
      <c r="P431" s="70"/>
      <c r="Q431" s="70"/>
      <c r="R431" s="70"/>
      <c r="S431" s="70"/>
      <c r="T431" s="67"/>
      <c r="U431" s="70"/>
      <c r="V431" s="70"/>
      <c r="X431" s="67"/>
      <c r="Y431" s="67"/>
      <c r="Z431" s="67"/>
      <c r="AA431" s="70"/>
      <c r="AC431" s="70"/>
      <c r="AF431" s="70"/>
      <c r="AI431" s="70"/>
      <c r="AO431" s="70"/>
      <c r="AR431" s="70"/>
    </row>
    <row r="432" spans="1:44" ht="1.5" customHeight="1" x14ac:dyDescent="0.15">
      <c r="A432" s="227"/>
      <c r="C432" s="70"/>
      <c r="E432" s="70"/>
      <c r="G432" s="70"/>
      <c r="H432" s="70"/>
      <c r="I432" s="70"/>
      <c r="J432" s="70"/>
      <c r="K432" s="67"/>
      <c r="L432" s="67"/>
      <c r="M432" s="67"/>
      <c r="N432" s="70"/>
      <c r="O432" s="67"/>
      <c r="P432" s="70"/>
      <c r="Q432" s="70"/>
      <c r="R432" s="70"/>
      <c r="S432" s="70"/>
      <c r="T432" s="67"/>
      <c r="U432" s="70"/>
      <c r="V432" s="70"/>
      <c r="X432" s="67"/>
      <c r="Y432" s="67"/>
      <c r="Z432" s="67"/>
      <c r="AA432" s="70"/>
      <c r="AC432" s="70"/>
      <c r="AF432" s="70"/>
      <c r="AI432" s="70"/>
      <c r="AO432" s="70"/>
      <c r="AR432" s="70"/>
    </row>
    <row r="433" spans="1:44" ht="1.5" customHeight="1" x14ac:dyDescent="0.15">
      <c r="A433" s="227"/>
      <c r="C433" s="70"/>
      <c r="E433" s="70"/>
      <c r="G433" s="70"/>
      <c r="H433" s="70"/>
      <c r="I433" s="70"/>
      <c r="J433" s="70"/>
      <c r="K433" s="67"/>
      <c r="L433" s="67"/>
      <c r="M433" s="67"/>
      <c r="N433" s="70"/>
      <c r="O433" s="67"/>
      <c r="P433" s="70"/>
      <c r="Q433" s="70"/>
      <c r="R433" s="70"/>
      <c r="S433" s="70"/>
      <c r="T433" s="67"/>
      <c r="U433" s="70"/>
      <c r="V433" s="70"/>
      <c r="X433" s="67"/>
      <c r="Y433" s="67"/>
      <c r="Z433" s="67"/>
      <c r="AA433" s="70"/>
      <c r="AC433" s="70"/>
      <c r="AF433" s="70"/>
      <c r="AI433" s="70"/>
      <c r="AO433" s="70"/>
      <c r="AR433" s="70"/>
    </row>
    <row r="434" spans="1:44" ht="1.5" customHeight="1" x14ac:dyDescent="0.15">
      <c r="A434" s="227"/>
      <c r="C434" s="70"/>
      <c r="E434" s="70"/>
      <c r="G434" s="70"/>
      <c r="H434" s="70"/>
      <c r="I434" s="70"/>
      <c r="J434" s="70"/>
      <c r="K434" s="67"/>
      <c r="L434" s="67"/>
      <c r="M434" s="67"/>
      <c r="N434" s="70"/>
      <c r="O434" s="67"/>
      <c r="P434" s="70"/>
      <c r="Q434" s="70"/>
      <c r="R434" s="70"/>
      <c r="S434" s="70"/>
      <c r="T434" s="67"/>
      <c r="U434" s="70"/>
      <c r="V434" s="70"/>
      <c r="X434" s="67"/>
      <c r="Y434" s="67"/>
      <c r="Z434" s="67"/>
      <c r="AA434" s="70"/>
      <c r="AC434" s="70"/>
      <c r="AF434" s="70"/>
      <c r="AI434" s="70"/>
      <c r="AO434" s="70"/>
      <c r="AR434" s="70"/>
    </row>
    <row r="435" spans="1:44" ht="1.5" customHeight="1" x14ac:dyDescent="0.15">
      <c r="A435" s="227"/>
      <c r="C435" s="70"/>
      <c r="E435" s="70"/>
      <c r="G435" s="70"/>
      <c r="H435" s="70"/>
      <c r="I435" s="70"/>
      <c r="J435" s="70"/>
      <c r="K435" s="67"/>
      <c r="L435" s="67"/>
      <c r="M435" s="67"/>
      <c r="N435" s="70"/>
      <c r="O435" s="67"/>
      <c r="P435" s="70"/>
      <c r="Q435" s="70"/>
      <c r="R435" s="70"/>
      <c r="S435" s="70"/>
      <c r="T435" s="67"/>
      <c r="U435" s="70"/>
      <c r="V435" s="70"/>
      <c r="X435" s="67"/>
      <c r="Y435" s="67"/>
      <c r="Z435" s="67"/>
      <c r="AA435" s="70"/>
      <c r="AC435" s="70"/>
      <c r="AF435" s="70"/>
      <c r="AI435" s="70"/>
      <c r="AO435" s="70"/>
      <c r="AR435" s="70"/>
    </row>
    <row r="436" spans="1:44" ht="1.5" customHeight="1" x14ac:dyDescent="0.15">
      <c r="A436" s="66"/>
      <c r="C436" s="70"/>
      <c r="E436" s="70"/>
      <c r="G436" s="70"/>
      <c r="H436" s="70"/>
      <c r="I436" s="70"/>
      <c r="J436" s="70"/>
      <c r="K436" s="67"/>
      <c r="L436" s="67"/>
      <c r="M436" s="67"/>
      <c r="N436" s="70"/>
      <c r="O436" s="67"/>
      <c r="P436" s="70"/>
      <c r="Q436" s="70"/>
      <c r="R436" s="70"/>
      <c r="S436" s="70"/>
      <c r="T436" s="67"/>
      <c r="U436" s="70"/>
      <c r="V436" s="70"/>
      <c r="X436" s="67"/>
      <c r="Y436" s="67"/>
      <c r="Z436" s="67"/>
      <c r="AA436" s="70"/>
      <c r="AC436" s="70"/>
      <c r="AF436" s="70"/>
      <c r="AI436" s="70"/>
      <c r="AO436" s="70"/>
      <c r="AR436" s="70"/>
    </row>
    <row r="437" spans="1:44" ht="1.5" customHeight="1" x14ac:dyDescent="0.15">
      <c r="A437" s="66"/>
      <c r="C437" s="70"/>
      <c r="D437" s="69"/>
      <c r="E437" s="70"/>
      <c r="F437" s="69"/>
      <c r="G437" s="70"/>
      <c r="H437" s="70"/>
      <c r="I437" s="70"/>
      <c r="J437" s="70"/>
      <c r="K437" s="67"/>
      <c r="L437" s="67"/>
      <c r="M437" s="67"/>
      <c r="N437" s="70"/>
      <c r="O437" s="67"/>
      <c r="P437" s="70"/>
      <c r="Q437" s="70"/>
      <c r="R437" s="70"/>
      <c r="S437" s="70"/>
      <c r="T437" s="67"/>
      <c r="U437" s="70"/>
      <c r="V437" s="70"/>
      <c r="X437" s="67"/>
      <c r="Y437" s="67"/>
      <c r="Z437" s="67"/>
      <c r="AA437" s="70"/>
      <c r="AC437" s="70"/>
      <c r="AF437" s="70"/>
      <c r="AI437" s="70"/>
      <c r="AO437" s="70"/>
      <c r="AR437" s="70"/>
    </row>
    <row r="438" spans="1:44" ht="1.5" customHeight="1" x14ac:dyDescent="0.15">
      <c r="A438" s="66"/>
      <c r="C438" s="70"/>
      <c r="D438" s="70"/>
      <c r="E438" s="70"/>
      <c r="F438" s="70"/>
      <c r="G438" s="70"/>
      <c r="H438" s="70"/>
      <c r="I438" s="70"/>
      <c r="J438" s="70"/>
      <c r="K438" s="67"/>
      <c r="L438" s="67"/>
      <c r="M438" s="67"/>
      <c r="N438" s="70"/>
      <c r="O438" s="67"/>
      <c r="P438" s="70"/>
      <c r="Q438" s="70"/>
      <c r="R438" s="70"/>
      <c r="S438" s="70"/>
      <c r="T438" s="67"/>
      <c r="U438" s="70"/>
      <c r="V438" s="71"/>
      <c r="X438" s="67"/>
      <c r="Y438" s="67"/>
      <c r="Z438" s="67"/>
      <c r="AA438" s="70"/>
      <c r="AC438" s="70"/>
      <c r="AF438" s="70"/>
      <c r="AI438" s="70"/>
      <c r="AO438" s="70"/>
      <c r="AR438" s="70"/>
    </row>
    <row r="439" spans="1:44" ht="1.5" customHeight="1" x14ac:dyDescent="0.15">
      <c r="A439" s="66"/>
      <c r="B439" s="69"/>
      <c r="C439" s="70"/>
      <c r="D439" s="70"/>
      <c r="E439" s="70"/>
      <c r="F439" s="70"/>
      <c r="G439" s="70"/>
      <c r="H439" s="70"/>
      <c r="I439" s="70"/>
      <c r="J439" s="70"/>
      <c r="K439" s="67"/>
      <c r="L439" s="67"/>
      <c r="M439" s="67"/>
      <c r="N439" s="70"/>
      <c r="O439" s="67"/>
      <c r="P439" s="70"/>
      <c r="Q439" s="70"/>
      <c r="R439" s="70"/>
      <c r="S439" s="70"/>
      <c r="T439" s="67"/>
      <c r="U439" s="70"/>
      <c r="V439" s="1"/>
      <c r="X439" s="67"/>
      <c r="Y439" s="67"/>
      <c r="Z439" s="67"/>
      <c r="AA439" s="70"/>
      <c r="AC439" s="70"/>
      <c r="AF439" s="70"/>
      <c r="AI439" s="70"/>
      <c r="AO439" s="70"/>
      <c r="AQ439" s="69"/>
      <c r="AR439" s="70"/>
    </row>
    <row r="440" spans="1:44" ht="1.5" customHeight="1" x14ac:dyDescent="0.15">
      <c r="A440" s="66"/>
      <c r="B440" s="70"/>
      <c r="C440" s="70"/>
      <c r="D440" s="70"/>
      <c r="E440" s="70"/>
      <c r="F440" s="70"/>
      <c r="G440" s="70"/>
      <c r="H440" s="70"/>
      <c r="I440" s="70"/>
      <c r="J440" s="70"/>
      <c r="K440" s="67"/>
      <c r="L440" s="67"/>
      <c r="M440" s="67"/>
      <c r="N440" s="70"/>
      <c r="O440" s="67"/>
      <c r="P440" s="70"/>
      <c r="Q440" s="70"/>
      <c r="R440" s="70"/>
      <c r="S440" s="70"/>
      <c r="T440" s="67"/>
      <c r="U440" s="70"/>
      <c r="V440" s="67"/>
      <c r="X440" s="67"/>
      <c r="Y440" s="67"/>
      <c r="Z440" s="67"/>
      <c r="AA440" s="70"/>
      <c r="AC440" s="70"/>
      <c r="AF440" s="70"/>
      <c r="AI440" s="70"/>
      <c r="AO440" s="70"/>
      <c r="AQ440" s="70"/>
      <c r="AR440" s="70"/>
    </row>
    <row r="441" spans="1:44" ht="1.5" customHeight="1" x14ac:dyDescent="0.15">
      <c r="A441" s="66"/>
      <c r="B441" s="70"/>
      <c r="C441" s="70"/>
      <c r="D441" s="70"/>
      <c r="E441" s="70"/>
      <c r="F441" s="70"/>
      <c r="G441" s="70"/>
      <c r="H441" s="70"/>
      <c r="I441" s="70"/>
      <c r="J441" s="70"/>
      <c r="K441" s="67"/>
      <c r="L441" s="67"/>
      <c r="M441" s="67"/>
      <c r="N441" s="70"/>
      <c r="O441" s="67"/>
      <c r="P441" s="70"/>
      <c r="Q441" s="70"/>
      <c r="R441" s="70"/>
      <c r="S441" s="70"/>
      <c r="T441" s="67"/>
      <c r="U441" s="70"/>
      <c r="V441" s="67"/>
      <c r="X441" s="67"/>
      <c r="Y441" s="67"/>
      <c r="Z441" s="67"/>
      <c r="AA441" s="70"/>
      <c r="AC441" s="70"/>
      <c r="AE441" s="69"/>
      <c r="AF441" s="70"/>
      <c r="AI441" s="70"/>
      <c r="AO441" s="70"/>
      <c r="AQ441" s="70"/>
      <c r="AR441" s="70"/>
    </row>
    <row r="442" spans="1:44" ht="1.5" customHeight="1" x14ac:dyDescent="0.15">
      <c r="A442" s="66"/>
      <c r="B442" s="70"/>
      <c r="C442" s="70"/>
      <c r="D442" s="70"/>
      <c r="E442" s="70"/>
      <c r="F442" s="70"/>
      <c r="G442" s="70"/>
      <c r="H442" s="70"/>
      <c r="I442" s="70"/>
      <c r="J442" s="70"/>
      <c r="K442" s="67"/>
      <c r="L442" s="67"/>
      <c r="M442" s="67"/>
      <c r="N442" s="70"/>
      <c r="O442" s="67"/>
      <c r="P442" s="70"/>
      <c r="Q442" s="70"/>
      <c r="R442" s="70"/>
      <c r="S442" s="70"/>
      <c r="T442" s="67"/>
      <c r="U442" s="70"/>
      <c r="V442" s="67"/>
      <c r="W442" s="69"/>
      <c r="X442" s="67"/>
      <c r="Y442" s="67"/>
      <c r="Z442" s="67"/>
      <c r="AA442" s="70"/>
      <c r="AC442" s="70"/>
      <c r="AE442" s="70"/>
      <c r="AF442" s="70"/>
      <c r="AI442" s="70"/>
      <c r="AO442" s="70"/>
      <c r="AQ442" s="70"/>
      <c r="AR442" s="70"/>
    </row>
    <row r="443" spans="1:44" ht="1.5" customHeight="1" x14ac:dyDescent="0.15">
      <c r="A443" s="66"/>
      <c r="B443" s="70"/>
      <c r="C443" s="70"/>
      <c r="D443" s="70"/>
      <c r="E443" s="70"/>
      <c r="F443" s="70"/>
      <c r="G443" s="70"/>
      <c r="H443" s="70"/>
      <c r="I443" s="70"/>
      <c r="J443" s="70"/>
      <c r="K443" s="67"/>
      <c r="L443" s="67"/>
      <c r="M443" s="67"/>
      <c r="N443" s="70"/>
      <c r="O443" s="67"/>
      <c r="P443" s="70"/>
      <c r="Q443" s="70"/>
      <c r="R443" s="70"/>
      <c r="S443" s="70"/>
      <c r="T443" s="67"/>
      <c r="U443" s="70"/>
      <c r="V443" s="67"/>
      <c r="W443" s="70"/>
      <c r="X443" s="67"/>
      <c r="Y443" s="67"/>
      <c r="Z443" s="67"/>
      <c r="AA443" s="70"/>
      <c r="AC443" s="70"/>
      <c r="AD443" s="69"/>
      <c r="AE443" s="70"/>
      <c r="AF443" s="70"/>
      <c r="AI443" s="70"/>
      <c r="AO443" s="70"/>
      <c r="AQ443" s="70"/>
      <c r="AR443" s="70"/>
    </row>
    <row r="444" spans="1:44" ht="1.5" customHeight="1" x14ac:dyDescent="0.15">
      <c r="A444" s="66"/>
      <c r="B444" s="70"/>
      <c r="C444" s="70"/>
      <c r="D444" s="70"/>
      <c r="E444" s="70"/>
      <c r="F444" s="70"/>
      <c r="G444" s="70"/>
      <c r="H444" s="70"/>
      <c r="I444" s="70"/>
      <c r="J444" s="70"/>
      <c r="K444" s="67"/>
      <c r="L444" s="67"/>
      <c r="M444" s="67"/>
      <c r="N444" s="70"/>
      <c r="O444" s="67"/>
      <c r="P444" s="70"/>
      <c r="Q444" s="70"/>
      <c r="R444" s="70"/>
      <c r="S444" s="70"/>
      <c r="T444" s="67"/>
      <c r="U444" s="70"/>
      <c r="V444" s="67"/>
      <c r="W444" s="70"/>
      <c r="X444" s="67"/>
      <c r="Y444" s="67"/>
      <c r="Z444" s="67"/>
      <c r="AA444" s="70"/>
      <c r="AC444" s="70"/>
      <c r="AD444" s="70"/>
      <c r="AE444" s="70"/>
      <c r="AF444" s="70"/>
      <c r="AI444" s="70"/>
      <c r="AO444" s="70"/>
      <c r="AQ444" s="70"/>
      <c r="AR444" s="70"/>
    </row>
    <row r="445" spans="1:44" ht="1.5" customHeight="1" x14ac:dyDescent="0.15">
      <c r="A445" s="66"/>
      <c r="B445" s="70"/>
      <c r="C445" s="70"/>
      <c r="D445" s="70"/>
      <c r="E445" s="70"/>
      <c r="F445" s="70"/>
      <c r="G445" s="70"/>
      <c r="H445" s="70"/>
      <c r="I445" s="70"/>
      <c r="J445" s="70"/>
      <c r="K445" s="67"/>
      <c r="L445" s="67"/>
      <c r="M445" s="67"/>
      <c r="N445" s="70"/>
      <c r="O445" s="67"/>
      <c r="P445" s="70"/>
      <c r="Q445" s="70"/>
      <c r="R445" s="70"/>
      <c r="S445" s="70"/>
      <c r="T445" s="67"/>
      <c r="U445" s="70"/>
      <c r="V445" s="67"/>
      <c r="W445" s="70"/>
      <c r="X445" s="67"/>
      <c r="Y445" s="67"/>
      <c r="Z445" s="67"/>
      <c r="AA445" s="70"/>
      <c r="AC445" s="70"/>
      <c r="AD445" s="70"/>
      <c r="AE445" s="70"/>
      <c r="AF445" s="70"/>
      <c r="AI445" s="70"/>
      <c r="AO445" s="70"/>
      <c r="AQ445" s="70"/>
      <c r="AR445" s="70"/>
    </row>
    <row r="446" spans="1:44" ht="1.5" customHeight="1" x14ac:dyDescent="0.15">
      <c r="A446" s="66"/>
      <c r="B446" s="70"/>
      <c r="C446" s="70"/>
      <c r="D446" s="70"/>
      <c r="E446" s="70"/>
      <c r="F446" s="70"/>
      <c r="G446" s="70"/>
      <c r="H446" s="70"/>
      <c r="I446" s="70"/>
      <c r="J446" s="70"/>
      <c r="K446" s="67"/>
      <c r="L446" s="67"/>
      <c r="M446" s="67"/>
      <c r="N446" s="70"/>
      <c r="O446" s="67"/>
      <c r="P446" s="70"/>
      <c r="Q446" s="70"/>
      <c r="R446" s="70"/>
      <c r="S446" s="70"/>
      <c r="T446" s="67"/>
      <c r="U446" s="70"/>
      <c r="V446" s="67"/>
      <c r="W446" s="70"/>
      <c r="X446" s="67"/>
      <c r="Y446" s="67"/>
      <c r="Z446" s="67"/>
      <c r="AA446" s="70"/>
      <c r="AC446" s="70"/>
      <c r="AD446" s="70"/>
      <c r="AE446" s="70"/>
      <c r="AF446" s="70"/>
      <c r="AI446" s="70"/>
      <c r="AO446" s="70"/>
      <c r="AQ446" s="70"/>
      <c r="AR446" s="70"/>
    </row>
    <row r="447" spans="1:44" ht="1.5" customHeight="1" x14ac:dyDescent="0.15">
      <c r="A447" s="66"/>
      <c r="B447" s="70"/>
      <c r="C447" s="70"/>
      <c r="D447" s="70"/>
      <c r="E447" s="70"/>
      <c r="F447" s="70"/>
      <c r="G447" s="70"/>
      <c r="H447" s="70"/>
      <c r="I447" s="70"/>
      <c r="J447" s="70"/>
      <c r="K447" s="67"/>
      <c r="L447" s="67"/>
      <c r="M447" s="67"/>
      <c r="N447" s="70"/>
      <c r="O447" s="67"/>
      <c r="P447" s="70"/>
      <c r="Q447" s="71"/>
      <c r="R447" s="70"/>
      <c r="S447" s="70"/>
      <c r="T447" s="67"/>
      <c r="U447" s="70"/>
      <c r="V447" s="67"/>
      <c r="W447" s="70"/>
      <c r="X447" s="67"/>
      <c r="Y447" s="67"/>
      <c r="Z447" s="67"/>
      <c r="AA447" s="70"/>
      <c r="AC447" s="70"/>
      <c r="AD447" s="70"/>
      <c r="AE447" s="70"/>
      <c r="AF447" s="70"/>
      <c r="AI447" s="70"/>
      <c r="AO447" s="70"/>
      <c r="AQ447" s="70"/>
      <c r="AR447" s="70"/>
    </row>
    <row r="448" spans="1:44" ht="1.5" customHeight="1" x14ac:dyDescent="0.15">
      <c r="A448" s="66"/>
      <c r="B448" s="70"/>
      <c r="C448" s="70"/>
      <c r="D448" s="70"/>
      <c r="E448" s="70"/>
      <c r="F448" s="70"/>
      <c r="G448" s="70"/>
      <c r="H448" s="70"/>
      <c r="I448" s="70"/>
      <c r="J448" s="70"/>
      <c r="K448" s="67"/>
      <c r="L448" s="67"/>
      <c r="M448" s="67"/>
      <c r="N448" s="71"/>
      <c r="O448" s="67"/>
      <c r="P448" s="70"/>
      <c r="Q448" s="1"/>
      <c r="R448" s="70"/>
      <c r="S448" s="70"/>
      <c r="T448" s="67"/>
      <c r="U448" s="70"/>
      <c r="V448" s="67"/>
      <c r="W448" s="70"/>
      <c r="X448" s="67"/>
      <c r="Y448" s="67"/>
      <c r="Z448" s="67"/>
      <c r="AA448" s="70"/>
      <c r="AC448" s="70"/>
      <c r="AD448" s="70"/>
      <c r="AE448" s="70"/>
      <c r="AF448" s="70"/>
      <c r="AG448" s="69"/>
      <c r="AI448" s="70"/>
      <c r="AO448" s="70"/>
      <c r="AQ448" s="70"/>
      <c r="AR448" s="70"/>
    </row>
    <row r="449" spans="1:44" ht="1.5" customHeight="1" x14ac:dyDescent="0.15">
      <c r="A449" s="66"/>
      <c r="B449" s="70"/>
      <c r="C449" s="70"/>
      <c r="D449" s="70"/>
      <c r="E449" s="70"/>
      <c r="F449" s="70"/>
      <c r="G449" s="70"/>
      <c r="H449" s="70"/>
      <c r="I449" s="70"/>
      <c r="J449" s="70"/>
      <c r="K449" s="67"/>
      <c r="L449" s="67"/>
      <c r="M449" s="67"/>
      <c r="N449" s="1"/>
      <c r="O449" s="67"/>
      <c r="P449" s="70"/>
      <c r="Q449" s="67"/>
      <c r="R449" s="71"/>
      <c r="S449" s="71"/>
      <c r="T449" s="67"/>
      <c r="U449" s="70"/>
      <c r="V449" s="67"/>
      <c r="W449" s="70"/>
      <c r="X449" s="67"/>
      <c r="Y449" s="67"/>
      <c r="Z449" s="67"/>
      <c r="AA449" s="70"/>
      <c r="AC449" s="70"/>
      <c r="AD449" s="70"/>
      <c r="AE449" s="70"/>
      <c r="AF449" s="70"/>
      <c r="AG449" s="70"/>
      <c r="AI449" s="70"/>
      <c r="AO449" s="70"/>
      <c r="AQ449" s="70"/>
      <c r="AR449" s="70"/>
    </row>
    <row r="450" spans="1:44" ht="1.5" customHeight="1" x14ac:dyDescent="0.15">
      <c r="A450" s="66"/>
      <c r="B450" s="70"/>
      <c r="C450" s="70"/>
      <c r="D450" s="70"/>
      <c r="E450" s="70"/>
      <c r="F450" s="70"/>
      <c r="G450" s="70"/>
      <c r="H450" s="70"/>
      <c r="I450" s="70"/>
      <c r="J450" s="70"/>
      <c r="K450" s="67"/>
      <c r="L450" s="67"/>
      <c r="M450" s="67"/>
      <c r="N450" s="67"/>
      <c r="O450" s="67"/>
      <c r="P450" s="70"/>
      <c r="Q450" s="67"/>
      <c r="R450" s="1"/>
      <c r="S450" s="1"/>
      <c r="T450" s="67"/>
      <c r="U450" s="70"/>
      <c r="V450" s="67"/>
      <c r="W450" s="70"/>
      <c r="X450" s="67"/>
      <c r="Y450" s="67"/>
      <c r="Z450" s="67"/>
      <c r="AA450" s="70"/>
      <c r="AC450" s="70"/>
      <c r="AD450" s="70"/>
      <c r="AE450" s="70"/>
      <c r="AF450" s="70"/>
      <c r="AG450" s="70"/>
      <c r="AI450" s="70"/>
      <c r="AJ450" s="69"/>
      <c r="AO450" s="70"/>
      <c r="AQ450" s="70"/>
      <c r="AR450" s="70"/>
    </row>
    <row r="451" spans="1:44" ht="1.5" customHeight="1" x14ac:dyDescent="0.15">
      <c r="A451" s="66"/>
      <c r="B451" s="70"/>
      <c r="C451" s="70"/>
      <c r="D451" s="70"/>
      <c r="E451" s="70"/>
      <c r="F451" s="70"/>
      <c r="G451" s="70"/>
      <c r="H451" s="70"/>
      <c r="I451" s="70"/>
      <c r="J451" s="70"/>
      <c r="K451" s="67"/>
      <c r="L451" s="67"/>
      <c r="M451" s="67"/>
      <c r="N451" s="67"/>
      <c r="O451" s="67"/>
      <c r="P451" s="70"/>
      <c r="Q451" s="67"/>
      <c r="R451" s="67"/>
      <c r="S451" s="67"/>
      <c r="T451" s="67"/>
      <c r="U451" s="70"/>
      <c r="V451" s="67"/>
      <c r="W451" s="70"/>
      <c r="X451" s="67"/>
      <c r="Y451" s="67"/>
      <c r="Z451" s="67"/>
      <c r="AA451" s="70"/>
      <c r="AC451" s="70"/>
      <c r="AD451" s="70"/>
      <c r="AE451" s="70"/>
      <c r="AF451" s="70"/>
      <c r="AG451" s="70"/>
      <c r="AI451" s="70"/>
      <c r="AJ451" s="70"/>
      <c r="AO451" s="70"/>
      <c r="AQ451" s="70"/>
      <c r="AR451" s="70"/>
    </row>
    <row r="452" spans="1:44" ht="1.5" customHeight="1" x14ac:dyDescent="0.15">
      <c r="A452" s="66"/>
      <c r="B452" s="70"/>
      <c r="C452" s="70"/>
      <c r="D452" s="70"/>
      <c r="E452" s="70"/>
      <c r="F452" s="70"/>
      <c r="G452" s="70"/>
      <c r="H452" s="70"/>
      <c r="I452" s="70"/>
      <c r="J452" s="70"/>
      <c r="K452" s="67"/>
      <c r="L452" s="67"/>
      <c r="M452" s="67"/>
      <c r="N452" s="67"/>
      <c r="O452" s="67"/>
      <c r="P452" s="70"/>
      <c r="Q452" s="67"/>
      <c r="R452" s="67"/>
      <c r="S452" s="67"/>
      <c r="T452" s="67"/>
      <c r="U452" s="70"/>
      <c r="V452" s="67"/>
      <c r="W452" s="70"/>
      <c r="X452" s="67"/>
      <c r="Y452" s="67"/>
      <c r="Z452" s="67"/>
      <c r="AA452" s="70"/>
      <c r="AC452" s="70"/>
      <c r="AD452" s="70"/>
      <c r="AE452" s="70"/>
      <c r="AF452" s="70"/>
      <c r="AG452" s="70"/>
      <c r="AI452" s="70"/>
      <c r="AJ452" s="70"/>
      <c r="AO452" s="70"/>
      <c r="AQ452" s="70"/>
      <c r="AR452" s="70"/>
    </row>
    <row r="453" spans="1:44" ht="1.5" customHeight="1" x14ac:dyDescent="0.15">
      <c r="A453" s="66"/>
      <c r="B453" s="70"/>
      <c r="C453" s="70"/>
      <c r="D453" s="70"/>
      <c r="E453" s="70"/>
      <c r="F453" s="70"/>
      <c r="G453" s="70"/>
      <c r="H453" s="70"/>
      <c r="I453" s="70"/>
      <c r="J453" s="70"/>
      <c r="K453" s="67"/>
      <c r="L453" s="67"/>
      <c r="M453" s="67"/>
      <c r="N453" s="67"/>
      <c r="O453" s="67"/>
      <c r="P453" s="70"/>
      <c r="Q453" s="67"/>
      <c r="R453" s="67"/>
      <c r="S453" s="67"/>
      <c r="T453" s="67"/>
      <c r="U453" s="70"/>
      <c r="V453" s="67"/>
      <c r="W453" s="70"/>
      <c r="X453" s="67"/>
      <c r="Y453" s="67"/>
      <c r="Z453" s="67"/>
      <c r="AA453" s="70"/>
      <c r="AC453" s="71"/>
      <c r="AD453" s="70"/>
      <c r="AE453" s="70"/>
      <c r="AF453" s="70"/>
      <c r="AG453" s="70"/>
      <c r="AI453" s="70"/>
      <c r="AJ453" s="70"/>
      <c r="AN453" s="69"/>
      <c r="AO453" s="70"/>
      <c r="AQ453" s="70"/>
      <c r="AR453" s="70"/>
    </row>
    <row r="454" spans="1:44" ht="1.5" customHeight="1" x14ac:dyDescent="0.15">
      <c r="A454" s="227">
        <v>100</v>
      </c>
      <c r="B454" s="70"/>
      <c r="C454" s="70"/>
      <c r="D454" s="70"/>
      <c r="E454" s="70"/>
      <c r="F454" s="70"/>
      <c r="G454" s="70"/>
      <c r="H454" s="70"/>
      <c r="I454" s="70"/>
      <c r="J454" s="70"/>
      <c r="K454" s="67"/>
      <c r="L454" s="67"/>
      <c r="M454" s="67"/>
      <c r="N454" s="67"/>
      <c r="O454" s="67"/>
      <c r="P454" s="70"/>
      <c r="Q454" s="67"/>
      <c r="R454" s="67"/>
      <c r="S454" s="67"/>
      <c r="T454" s="67"/>
      <c r="U454" s="70"/>
      <c r="V454" s="67"/>
      <c r="W454" s="70"/>
      <c r="X454" s="67"/>
      <c r="Y454" s="67"/>
      <c r="Z454" s="67"/>
      <c r="AA454" s="70"/>
      <c r="AC454" s="1"/>
      <c r="AD454" s="70"/>
      <c r="AE454" s="70"/>
      <c r="AF454" s="70"/>
      <c r="AG454" s="70"/>
      <c r="AI454" s="70"/>
      <c r="AJ454" s="70"/>
      <c r="AN454" s="70"/>
      <c r="AO454" s="70"/>
      <c r="AQ454" s="70"/>
      <c r="AR454" s="70"/>
    </row>
    <row r="455" spans="1:44" ht="1.5" customHeight="1" x14ac:dyDescent="0.15">
      <c r="A455" s="227"/>
      <c r="B455" s="70"/>
      <c r="C455" s="70"/>
      <c r="D455" s="70"/>
      <c r="E455" s="70"/>
      <c r="F455" s="70"/>
      <c r="G455" s="70"/>
      <c r="H455" s="70"/>
      <c r="I455" s="70"/>
      <c r="J455" s="70"/>
      <c r="K455" s="67"/>
      <c r="L455" s="67"/>
      <c r="M455" s="67"/>
      <c r="N455" s="67"/>
      <c r="O455" s="67"/>
      <c r="P455" s="70"/>
      <c r="Q455" s="67"/>
      <c r="R455" s="67"/>
      <c r="S455" s="67"/>
      <c r="T455" s="67"/>
      <c r="U455" s="70"/>
      <c r="V455" s="67"/>
      <c r="W455" s="70"/>
      <c r="X455" s="67"/>
      <c r="Y455" s="67"/>
      <c r="Z455" s="67"/>
      <c r="AA455" s="70"/>
      <c r="AC455" s="67"/>
      <c r="AD455" s="70"/>
      <c r="AE455" s="70"/>
      <c r="AF455" s="70"/>
      <c r="AG455" s="70"/>
      <c r="AI455" s="70"/>
      <c r="AJ455" s="70"/>
      <c r="AN455" s="70"/>
      <c r="AO455" s="70"/>
      <c r="AQ455" s="70"/>
      <c r="AR455" s="70"/>
    </row>
    <row r="456" spans="1:44" ht="1.5" customHeight="1" x14ac:dyDescent="0.15">
      <c r="A456" s="227"/>
      <c r="B456" s="70"/>
      <c r="C456" s="70"/>
      <c r="D456" s="70"/>
      <c r="E456" s="70"/>
      <c r="F456" s="70"/>
      <c r="G456" s="70"/>
      <c r="H456" s="70"/>
      <c r="I456" s="70"/>
      <c r="J456" s="70"/>
      <c r="K456" s="67"/>
      <c r="L456" s="67"/>
      <c r="M456" s="67"/>
      <c r="N456" s="67"/>
      <c r="O456" s="67"/>
      <c r="P456" s="70"/>
      <c r="Q456" s="67"/>
      <c r="R456" s="67"/>
      <c r="S456" s="67"/>
      <c r="T456" s="67"/>
      <c r="U456" s="70"/>
      <c r="V456" s="67"/>
      <c r="W456" s="70"/>
      <c r="X456" s="67"/>
      <c r="Y456" s="67"/>
      <c r="Z456" s="67"/>
      <c r="AA456" s="70"/>
      <c r="AC456" s="67"/>
      <c r="AD456" s="70"/>
      <c r="AE456" s="70"/>
      <c r="AF456" s="71"/>
      <c r="AG456" s="70"/>
      <c r="AI456" s="70"/>
      <c r="AJ456" s="70"/>
      <c r="AN456" s="70"/>
      <c r="AO456" s="70"/>
      <c r="AP456" s="69"/>
      <c r="AQ456" s="70"/>
      <c r="AR456" s="70"/>
    </row>
    <row r="457" spans="1:44" ht="1.5" customHeight="1" x14ac:dyDescent="0.15">
      <c r="A457" s="227"/>
      <c r="B457" s="70"/>
      <c r="C457" s="70"/>
      <c r="D457" s="70"/>
      <c r="E457" s="70"/>
      <c r="F457" s="70"/>
      <c r="G457" s="70"/>
      <c r="H457" s="70"/>
      <c r="I457" s="70"/>
      <c r="J457" s="70"/>
      <c r="K457" s="67"/>
      <c r="L457" s="67"/>
      <c r="M457" s="67"/>
      <c r="N457" s="67"/>
      <c r="O457" s="67"/>
      <c r="P457" s="70"/>
      <c r="Q457" s="67"/>
      <c r="R457" s="67"/>
      <c r="S457" s="67"/>
      <c r="T457" s="67"/>
      <c r="U457" s="70"/>
      <c r="V457" s="67"/>
      <c r="W457" s="70"/>
      <c r="X457" s="67"/>
      <c r="Y457" s="67"/>
      <c r="Z457" s="67"/>
      <c r="AA457" s="70"/>
      <c r="AC457" s="67"/>
      <c r="AD457" s="70"/>
      <c r="AE457" s="70"/>
      <c r="AF457" s="1"/>
      <c r="AG457" s="70"/>
      <c r="AI457" s="70"/>
      <c r="AJ457" s="70"/>
      <c r="AN457" s="70"/>
      <c r="AO457" s="70"/>
      <c r="AP457" s="70"/>
      <c r="AQ457" s="70"/>
      <c r="AR457" s="70"/>
    </row>
    <row r="458" spans="1:44" ht="1.5" customHeight="1" x14ac:dyDescent="0.15">
      <c r="A458" s="227"/>
      <c r="B458" s="70"/>
      <c r="C458" s="70"/>
      <c r="D458" s="70"/>
      <c r="E458" s="70"/>
      <c r="F458" s="70"/>
      <c r="G458" s="70"/>
      <c r="H458" s="70"/>
      <c r="I458" s="70"/>
      <c r="J458" s="70"/>
      <c r="K458" s="67"/>
      <c r="L458" s="67"/>
      <c r="M458" s="67"/>
      <c r="N458" s="67"/>
      <c r="O458" s="67"/>
      <c r="P458" s="70"/>
      <c r="Q458" s="67"/>
      <c r="R458" s="67"/>
      <c r="S458" s="67"/>
      <c r="T458" s="67"/>
      <c r="U458" s="70"/>
      <c r="V458" s="67"/>
      <c r="W458" s="70"/>
      <c r="X458" s="67"/>
      <c r="Y458" s="67"/>
      <c r="Z458" s="67"/>
      <c r="AA458" s="70"/>
      <c r="AC458" s="67"/>
      <c r="AD458" s="70"/>
      <c r="AE458" s="70"/>
      <c r="AF458" s="67"/>
      <c r="AG458" s="70"/>
      <c r="AI458" s="70"/>
      <c r="AJ458" s="70"/>
      <c r="AN458" s="70"/>
      <c r="AO458" s="70"/>
      <c r="AP458" s="70"/>
      <c r="AQ458" s="70"/>
      <c r="AR458" s="70"/>
    </row>
    <row r="459" spans="1:44" ht="1.5" customHeight="1" x14ac:dyDescent="0.15">
      <c r="A459" s="227"/>
      <c r="B459" s="70"/>
      <c r="C459" s="70"/>
      <c r="D459" s="70"/>
      <c r="E459" s="70"/>
      <c r="F459" s="70"/>
      <c r="G459" s="70"/>
      <c r="H459" s="70"/>
      <c r="I459" s="70"/>
      <c r="J459" s="70"/>
      <c r="K459" s="67"/>
      <c r="L459" s="67"/>
      <c r="M459" s="67"/>
      <c r="N459" s="67"/>
      <c r="O459" s="67"/>
      <c r="P459" s="70"/>
      <c r="Q459" s="67"/>
      <c r="R459" s="67"/>
      <c r="S459" s="67"/>
      <c r="T459" s="67"/>
      <c r="U459" s="70"/>
      <c r="V459" s="67"/>
      <c r="W459" s="70"/>
      <c r="X459" s="67"/>
      <c r="Y459" s="67"/>
      <c r="Z459" s="67"/>
      <c r="AA459" s="70"/>
      <c r="AC459" s="67"/>
      <c r="AD459" s="70"/>
      <c r="AE459" s="71"/>
      <c r="AF459" s="67"/>
      <c r="AG459" s="70"/>
      <c r="AH459" s="69"/>
      <c r="AI459" s="70"/>
      <c r="AJ459" s="70"/>
      <c r="AN459" s="70"/>
      <c r="AO459" s="70"/>
      <c r="AP459" s="70"/>
      <c r="AQ459" s="70"/>
      <c r="AR459" s="70"/>
    </row>
    <row r="460" spans="1:44" ht="1.5" customHeight="1" x14ac:dyDescent="0.15">
      <c r="A460" s="227"/>
      <c r="B460" s="70"/>
      <c r="C460" s="70"/>
      <c r="D460" s="70"/>
      <c r="E460" s="70"/>
      <c r="F460" s="70"/>
      <c r="G460" s="70"/>
      <c r="H460" s="70"/>
      <c r="I460" s="70"/>
      <c r="J460" s="70"/>
      <c r="K460" s="67"/>
      <c r="L460" s="67"/>
      <c r="M460" s="67"/>
      <c r="N460" s="67"/>
      <c r="O460" s="67"/>
      <c r="P460" s="70"/>
      <c r="Q460" s="67"/>
      <c r="R460" s="67"/>
      <c r="S460" s="67"/>
      <c r="T460" s="67"/>
      <c r="U460" s="70"/>
      <c r="V460" s="67"/>
      <c r="W460" s="70"/>
      <c r="X460" s="67"/>
      <c r="Y460" s="67"/>
      <c r="Z460" s="67"/>
      <c r="AA460" s="70"/>
      <c r="AC460" s="67"/>
      <c r="AD460" s="71"/>
      <c r="AE460" s="1"/>
      <c r="AF460" s="67"/>
      <c r="AG460" s="70"/>
      <c r="AH460" s="70"/>
      <c r="AI460" s="70"/>
      <c r="AJ460" s="70"/>
      <c r="AK460" s="69"/>
      <c r="AN460" s="70"/>
      <c r="AO460" s="70"/>
      <c r="AP460" s="70"/>
      <c r="AQ460" s="70"/>
      <c r="AR460" s="70"/>
    </row>
    <row r="461" spans="1:44" ht="1.5" customHeight="1" x14ac:dyDescent="0.15">
      <c r="A461" s="227"/>
      <c r="B461" s="70"/>
      <c r="C461" s="70"/>
      <c r="D461" s="70"/>
      <c r="E461" s="70"/>
      <c r="F461" s="70"/>
      <c r="G461" s="70"/>
      <c r="H461" s="70"/>
      <c r="I461" s="70"/>
      <c r="J461" s="70"/>
      <c r="K461" s="67"/>
      <c r="L461" s="67"/>
      <c r="M461" s="67"/>
      <c r="N461" s="67"/>
      <c r="O461" s="67"/>
      <c r="P461" s="70"/>
      <c r="Q461" s="67"/>
      <c r="R461" s="67"/>
      <c r="S461" s="67"/>
      <c r="T461" s="67"/>
      <c r="U461" s="70"/>
      <c r="V461" s="67"/>
      <c r="W461" s="70"/>
      <c r="X461" s="67"/>
      <c r="Y461" s="67"/>
      <c r="Z461" s="67"/>
      <c r="AA461" s="70"/>
      <c r="AC461" s="67"/>
      <c r="AD461" s="1"/>
      <c r="AE461" s="67"/>
      <c r="AF461" s="67"/>
      <c r="AG461" s="70"/>
      <c r="AH461" s="70"/>
      <c r="AI461" s="70"/>
      <c r="AJ461" s="70"/>
      <c r="AK461" s="70"/>
      <c r="AN461" s="70"/>
      <c r="AO461" s="70"/>
      <c r="AP461" s="70"/>
      <c r="AQ461" s="70"/>
      <c r="AR461" s="70"/>
    </row>
    <row r="462" spans="1:44" ht="1.5" customHeight="1" x14ac:dyDescent="0.15">
      <c r="A462" s="227"/>
      <c r="B462" s="70"/>
      <c r="C462" s="70"/>
      <c r="D462" s="70"/>
      <c r="E462" s="70"/>
      <c r="F462" s="70"/>
      <c r="G462" s="70"/>
      <c r="H462" s="70"/>
      <c r="I462" s="70"/>
      <c r="J462" s="70"/>
      <c r="K462" s="67"/>
      <c r="L462" s="67"/>
      <c r="M462" s="67"/>
      <c r="N462" s="67"/>
      <c r="O462" s="67"/>
      <c r="P462" s="70"/>
      <c r="Q462" s="67"/>
      <c r="R462" s="67"/>
      <c r="S462" s="67"/>
      <c r="T462" s="67"/>
      <c r="U462" s="70"/>
      <c r="V462" s="67"/>
      <c r="W462" s="70"/>
      <c r="X462" s="67"/>
      <c r="Y462" s="67"/>
      <c r="Z462" s="67"/>
      <c r="AA462" s="70"/>
      <c r="AC462" s="67"/>
      <c r="AD462" s="67"/>
      <c r="AE462" s="67"/>
      <c r="AF462" s="67"/>
      <c r="AG462" s="70"/>
      <c r="AH462" s="70"/>
      <c r="AI462" s="70"/>
      <c r="AJ462" s="70"/>
      <c r="AK462" s="70"/>
      <c r="AL462" s="69"/>
      <c r="AN462" s="70"/>
      <c r="AO462" s="70"/>
      <c r="AP462" s="70"/>
      <c r="AQ462" s="70"/>
      <c r="AR462" s="70"/>
    </row>
    <row r="463" spans="1:44" ht="1.5" customHeight="1" x14ac:dyDescent="0.15">
      <c r="A463" s="227"/>
      <c r="B463" s="70"/>
      <c r="C463" s="70"/>
      <c r="D463" s="70"/>
      <c r="E463" s="70"/>
      <c r="F463" s="70"/>
      <c r="G463" s="70"/>
      <c r="H463" s="70"/>
      <c r="I463" s="70"/>
      <c r="J463" s="70"/>
      <c r="K463" s="67"/>
      <c r="L463" s="67"/>
      <c r="M463" s="67"/>
      <c r="N463" s="67"/>
      <c r="O463" s="67"/>
      <c r="P463" s="70"/>
      <c r="Q463" s="67"/>
      <c r="R463" s="67"/>
      <c r="S463" s="67"/>
      <c r="T463" s="67"/>
      <c r="U463" s="70"/>
      <c r="V463" s="67"/>
      <c r="W463" s="70"/>
      <c r="X463" s="67"/>
      <c r="Y463" s="67"/>
      <c r="Z463" s="67"/>
      <c r="AA463" s="70"/>
      <c r="AC463" s="67"/>
      <c r="AD463" s="67"/>
      <c r="AE463" s="67"/>
      <c r="AF463" s="67"/>
      <c r="AG463" s="70"/>
      <c r="AH463" s="70"/>
      <c r="AI463" s="70"/>
      <c r="AJ463" s="70"/>
      <c r="AK463" s="70"/>
      <c r="AL463" s="70"/>
      <c r="AN463" s="70"/>
      <c r="AO463" s="70"/>
      <c r="AP463" s="70"/>
      <c r="AQ463" s="70"/>
      <c r="AR463" s="70"/>
    </row>
    <row r="464" spans="1:44" ht="1.5" customHeight="1" x14ac:dyDescent="0.15">
      <c r="A464" s="227"/>
      <c r="B464" s="71"/>
      <c r="C464" s="71"/>
      <c r="D464" s="71"/>
      <c r="E464" s="71"/>
      <c r="F464" s="71"/>
      <c r="G464" s="71"/>
      <c r="H464" s="71"/>
      <c r="I464" s="71"/>
      <c r="J464" s="71"/>
      <c r="K464" s="68"/>
      <c r="L464" s="68"/>
      <c r="M464" s="68"/>
      <c r="N464" s="68"/>
      <c r="O464" s="68"/>
      <c r="P464" s="71"/>
      <c r="Q464" s="68"/>
      <c r="R464" s="68"/>
      <c r="S464" s="68"/>
      <c r="T464" s="68"/>
      <c r="U464" s="71"/>
      <c r="V464" s="68"/>
      <c r="W464" s="71"/>
      <c r="X464" s="68"/>
      <c r="Y464" s="68"/>
      <c r="Z464" s="68"/>
      <c r="AA464" s="71"/>
      <c r="AB464" s="72"/>
      <c r="AC464" s="68"/>
      <c r="AD464" s="68"/>
      <c r="AE464" s="68"/>
      <c r="AF464" s="68"/>
      <c r="AG464" s="71"/>
      <c r="AH464" s="71"/>
      <c r="AI464" s="71"/>
      <c r="AJ464" s="71"/>
      <c r="AK464" s="71"/>
      <c r="AL464" s="71"/>
      <c r="AM464" s="72"/>
      <c r="AN464" s="71"/>
      <c r="AO464" s="71"/>
      <c r="AP464" s="71"/>
      <c r="AQ464" s="71"/>
      <c r="AR464" s="71"/>
    </row>
    <row r="465" spans="1:44" ht="1.5" customHeight="1" x14ac:dyDescent="0.15">
      <c r="A465" s="227"/>
      <c r="B465" s="69"/>
      <c r="C465" s="69"/>
      <c r="D465" s="69"/>
      <c r="E465" s="69"/>
      <c r="F465" s="69"/>
      <c r="G465" s="69"/>
      <c r="H465" s="69"/>
      <c r="I465" s="69"/>
      <c r="J465" s="69"/>
      <c r="K465" s="1"/>
      <c r="L465" s="1"/>
      <c r="M465" s="1"/>
      <c r="N465" s="1"/>
      <c r="O465" s="1"/>
      <c r="P465" s="69"/>
      <c r="Q465" s="1"/>
      <c r="R465" s="1"/>
      <c r="S465" s="1"/>
      <c r="T465" s="1"/>
      <c r="U465" s="69"/>
      <c r="V465" s="1"/>
      <c r="W465" s="69"/>
      <c r="X465" s="1"/>
      <c r="Y465" s="1"/>
      <c r="Z465" s="1"/>
      <c r="AA465" s="69"/>
      <c r="AB465" s="1"/>
      <c r="AC465" s="1"/>
      <c r="AD465" s="1"/>
      <c r="AE465" s="1"/>
      <c r="AF465" s="1"/>
      <c r="AG465" s="69"/>
      <c r="AH465" s="1"/>
      <c r="AI465" s="72"/>
      <c r="AJ465" s="69"/>
      <c r="AK465" s="69"/>
      <c r="AL465" s="69"/>
      <c r="AM465" s="72"/>
      <c r="AN465" s="69"/>
      <c r="AO465" s="69"/>
      <c r="AP465" s="69"/>
      <c r="AQ465" s="72"/>
      <c r="AR465" s="69"/>
    </row>
    <row r="466" spans="1:44" ht="1.5" customHeight="1" x14ac:dyDescent="0.15">
      <c r="A466" s="227"/>
      <c r="B466" s="70"/>
      <c r="C466" s="70"/>
      <c r="D466" s="70"/>
      <c r="E466" s="70"/>
      <c r="F466" s="70"/>
      <c r="G466" s="70"/>
      <c r="H466" s="70"/>
      <c r="I466" s="70"/>
      <c r="J466" s="70"/>
      <c r="K466" s="67"/>
      <c r="L466" s="67"/>
      <c r="M466" s="67"/>
      <c r="N466" s="67"/>
      <c r="O466" s="67"/>
      <c r="P466" s="70"/>
      <c r="Q466" s="67"/>
      <c r="R466" s="67"/>
      <c r="S466" s="67"/>
      <c r="T466" s="67"/>
      <c r="U466" s="70"/>
      <c r="V466" s="67"/>
      <c r="W466" s="70"/>
      <c r="X466" s="67"/>
      <c r="Y466" s="67"/>
      <c r="Z466" s="67"/>
      <c r="AA466" s="70"/>
      <c r="AB466" s="67"/>
      <c r="AC466" s="67"/>
      <c r="AD466" s="67"/>
      <c r="AE466" s="67"/>
      <c r="AF466" s="67"/>
      <c r="AG466" s="70"/>
      <c r="AH466" s="67"/>
      <c r="AI466" s="1"/>
      <c r="AJ466" s="70"/>
      <c r="AK466" s="71"/>
      <c r="AL466" s="70"/>
      <c r="AM466" s="1"/>
      <c r="AN466" s="70"/>
      <c r="AO466" s="70"/>
      <c r="AP466" s="70"/>
      <c r="AQ466" s="1"/>
      <c r="AR466" s="70"/>
    </row>
    <row r="467" spans="1:44" ht="1.5" customHeight="1" x14ac:dyDescent="0.15">
      <c r="A467" s="227"/>
      <c r="B467" s="70"/>
      <c r="C467" s="70"/>
      <c r="D467" s="70"/>
      <c r="E467" s="70"/>
      <c r="F467" s="70"/>
      <c r="G467" s="70"/>
      <c r="H467" s="70"/>
      <c r="I467" s="70"/>
      <c r="J467" s="70"/>
      <c r="K467" s="67"/>
      <c r="L467" s="67"/>
      <c r="M467" s="67"/>
      <c r="N467" s="67"/>
      <c r="O467" s="67"/>
      <c r="P467" s="70"/>
      <c r="Q467" s="67"/>
      <c r="R467" s="67"/>
      <c r="S467" s="67"/>
      <c r="T467" s="67"/>
      <c r="U467" s="70"/>
      <c r="V467" s="67"/>
      <c r="W467" s="70"/>
      <c r="X467" s="67"/>
      <c r="Y467" s="67"/>
      <c r="Z467" s="67"/>
      <c r="AA467" s="70"/>
      <c r="AB467" s="67"/>
      <c r="AC467" s="67"/>
      <c r="AD467" s="67"/>
      <c r="AE467" s="67"/>
      <c r="AF467" s="67"/>
      <c r="AG467" s="70"/>
      <c r="AH467" s="67"/>
      <c r="AI467" s="67"/>
      <c r="AJ467" s="70"/>
      <c r="AK467" s="1"/>
      <c r="AL467" s="70"/>
      <c r="AM467" s="67"/>
      <c r="AN467" s="70"/>
      <c r="AO467" s="71"/>
      <c r="AP467" s="70"/>
      <c r="AQ467" s="67"/>
      <c r="AR467" s="70"/>
    </row>
    <row r="468" spans="1:44" ht="1.5" customHeight="1" x14ac:dyDescent="0.15">
      <c r="A468" s="227"/>
      <c r="B468" s="70"/>
      <c r="C468" s="70"/>
      <c r="D468" s="70"/>
      <c r="E468" s="70"/>
      <c r="F468" s="70"/>
      <c r="G468" s="70"/>
      <c r="H468" s="70"/>
      <c r="I468" s="70"/>
      <c r="J468" s="70"/>
      <c r="K468" s="67"/>
      <c r="L468" s="67"/>
      <c r="M468" s="67"/>
      <c r="N468" s="67"/>
      <c r="O468" s="67"/>
      <c r="P468" s="70"/>
      <c r="Q468" s="67"/>
      <c r="R468" s="67"/>
      <c r="S468" s="67"/>
      <c r="T468" s="67"/>
      <c r="U468" s="70"/>
      <c r="V468" s="67"/>
      <c r="W468" s="70"/>
      <c r="X468" s="67"/>
      <c r="Y468" s="67"/>
      <c r="Z468" s="67"/>
      <c r="AA468" s="70"/>
      <c r="AB468" s="67"/>
      <c r="AC468" s="67"/>
      <c r="AD468" s="67"/>
      <c r="AE468" s="67"/>
      <c r="AF468" s="67"/>
      <c r="AG468" s="70"/>
      <c r="AH468" s="67"/>
      <c r="AI468" s="67"/>
      <c r="AJ468" s="70"/>
      <c r="AK468" s="67"/>
      <c r="AL468" s="70"/>
      <c r="AM468" s="67"/>
      <c r="AN468" s="70"/>
      <c r="AO468" s="1"/>
      <c r="AP468" s="70"/>
      <c r="AQ468" s="67"/>
      <c r="AR468" s="70"/>
    </row>
    <row r="469" spans="1:44" ht="1.5" customHeight="1" x14ac:dyDescent="0.15">
      <c r="A469" s="227"/>
      <c r="B469" s="70"/>
      <c r="C469" s="70"/>
      <c r="D469" s="70"/>
      <c r="E469" s="70"/>
      <c r="F469" s="70"/>
      <c r="G469" s="70"/>
      <c r="H469" s="70"/>
      <c r="I469" s="70"/>
      <c r="J469" s="70"/>
      <c r="K469" s="67"/>
      <c r="L469" s="67"/>
      <c r="M469" s="67"/>
      <c r="N469" s="67"/>
      <c r="O469" s="67"/>
      <c r="P469" s="70"/>
      <c r="Q469" s="67"/>
      <c r="R469" s="67"/>
      <c r="S469" s="67"/>
      <c r="T469" s="67"/>
      <c r="U469" s="70"/>
      <c r="V469" s="67"/>
      <c r="W469" s="70"/>
      <c r="X469" s="67"/>
      <c r="Y469" s="67"/>
      <c r="Z469" s="67"/>
      <c r="AA469" s="70"/>
      <c r="AB469" s="67"/>
      <c r="AC469" s="67"/>
      <c r="AD469" s="67"/>
      <c r="AE469" s="67"/>
      <c r="AF469" s="67"/>
      <c r="AG469" s="70"/>
      <c r="AH469" s="67"/>
      <c r="AI469" s="67"/>
      <c r="AJ469" s="70"/>
      <c r="AK469" s="67"/>
      <c r="AL469" s="70"/>
      <c r="AM469" s="67"/>
      <c r="AN469" s="70"/>
      <c r="AO469" s="67"/>
      <c r="AP469" s="70"/>
      <c r="AQ469" s="67"/>
      <c r="AR469" s="70"/>
    </row>
    <row r="470" spans="1:44" ht="1.5" customHeight="1" x14ac:dyDescent="0.15">
      <c r="A470" s="227"/>
      <c r="B470" s="70"/>
      <c r="C470" s="70"/>
      <c r="D470" s="70"/>
      <c r="E470" s="70"/>
      <c r="F470" s="70"/>
      <c r="G470" s="70"/>
      <c r="H470" s="70"/>
      <c r="I470" s="70"/>
      <c r="J470" s="70"/>
      <c r="K470" s="67"/>
      <c r="L470" s="67"/>
      <c r="M470" s="67"/>
      <c r="N470" s="67"/>
      <c r="O470" s="67"/>
      <c r="P470" s="70"/>
      <c r="Q470" s="67"/>
      <c r="R470" s="67"/>
      <c r="S470" s="67"/>
      <c r="T470" s="67"/>
      <c r="U470" s="70"/>
      <c r="V470" s="67"/>
      <c r="W470" s="70"/>
      <c r="X470" s="67"/>
      <c r="Y470" s="67"/>
      <c r="Z470" s="67"/>
      <c r="AA470" s="71"/>
      <c r="AB470" s="67"/>
      <c r="AC470" s="67"/>
      <c r="AD470" s="67"/>
      <c r="AE470" s="67"/>
      <c r="AF470" s="67"/>
      <c r="AG470" s="70"/>
      <c r="AH470" s="67"/>
      <c r="AI470" s="67"/>
      <c r="AJ470" s="70"/>
      <c r="AK470" s="67"/>
      <c r="AL470" s="71"/>
      <c r="AM470" s="67"/>
      <c r="AN470" s="70"/>
      <c r="AO470" s="67"/>
      <c r="AP470" s="70"/>
      <c r="AQ470" s="67"/>
      <c r="AR470" s="70"/>
    </row>
    <row r="471" spans="1:44" ht="1.5" customHeight="1" x14ac:dyDescent="0.15">
      <c r="A471" s="227"/>
      <c r="B471" s="70"/>
      <c r="C471" s="70"/>
      <c r="D471" s="70"/>
      <c r="E471" s="70"/>
      <c r="F471" s="70"/>
      <c r="G471" s="70"/>
      <c r="H471" s="70"/>
      <c r="I471" s="70"/>
      <c r="J471" s="71"/>
      <c r="K471" s="67"/>
      <c r="L471" s="67"/>
      <c r="M471" s="67"/>
      <c r="N471" s="67"/>
      <c r="O471" s="67"/>
      <c r="P471" s="70"/>
      <c r="Q471" s="67"/>
      <c r="R471" s="67"/>
      <c r="S471" s="67"/>
      <c r="T471" s="67"/>
      <c r="U471" s="70"/>
      <c r="V471" s="67"/>
      <c r="W471" s="70"/>
      <c r="X471" s="67"/>
      <c r="Y471" s="67"/>
      <c r="Z471" s="67"/>
      <c r="AA471" s="1"/>
      <c r="AB471" s="67"/>
      <c r="AC471" s="67"/>
      <c r="AD471" s="67"/>
      <c r="AE471" s="67"/>
      <c r="AF471" s="67"/>
      <c r="AG471" s="70"/>
      <c r="AH471" s="67"/>
      <c r="AI471" s="67"/>
      <c r="AJ471" s="70"/>
      <c r="AK471" s="67"/>
      <c r="AL471" s="1"/>
      <c r="AM471" s="67"/>
      <c r="AN471" s="70"/>
      <c r="AO471" s="67"/>
      <c r="AP471" s="70"/>
      <c r="AQ471" s="67"/>
      <c r="AR471" s="70"/>
    </row>
    <row r="472" spans="1:44" ht="1.5" customHeight="1" x14ac:dyDescent="0.15">
      <c r="A472" s="227"/>
      <c r="B472" s="70"/>
      <c r="C472" s="70"/>
      <c r="D472" s="70"/>
      <c r="E472" s="70"/>
      <c r="F472" s="70"/>
      <c r="G472" s="70"/>
      <c r="H472" s="70"/>
      <c r="I472" s="70"/>
      <c r="J472" s="1"/>
      <c r="K472" s="67"/>
      <c r="L472" s="67"/>
      <c r="M472" s="67"/>
      <c r="N472" s="67"/>
      <c r="O472" s="67"/>
      <c r="P472" s="70"/>
      <c r="Q472" s="67"/>
      <c r="R472" s="67"/>
      <c r="S472" s="67"/>
      <c r="T472" s="67"/>
      <c r="U472" s="70"/>
      <c r="V472" s="67"/>
      <c r="W472" s="70"/>
      <c r="X472" s="67"/>
      <c r="Y472" s="67"/>
      <c r="Z472" s="67"/>
      <c r="AA472" s="67"/>
      <c r="AB472" s="67"/>
      <c r="AC472" s="67"/>
      <c r="AD472" s="67"/>
      <c r="AE472" s="67"/>
      <c r="AF472" s="67"/>
      <c r="AG472" s="71"/>
      <c r="AH472" s="67"/>
      <c r="AI472" s="67"/>
      <c r="AJ472" s="70"/>
      <c r="AK472" s="67"/>
      <c r="AL472" s="67"/>
      <c r="AM472" s="67"/>
      <c r="AN472" s="70"/>
      <c r="AO472" s="67"/>
      <c r="AP472" s="71"/>
      <c r="AQ472" s="67"/>
      <c r="AR472" s="70"/>
    </row>
    <row r="473" spans="1:44" ht="1.5" customHeight="1" x14ac:dyDescent="0.15">
      <c r="A473" s="227"/>
      <c r="B473" s="70"/>
      <c r="C473" s="70"/>
      <c r="D473" s="70"/>
      <c r="E473" s="70"/>
      <c r="F473" s="71"/>
      <c r="G473" s="70"/>
      <c r="H473" s="70"/>
      <c r="I473" s="70"/>
      <c r="J473" s="67"/>
      <c r="K473" s="67"/>
      <c r="L473" s="67"/>
      <c r="M473" s="67"/>
      <c r="N473" s="67"/>
      <c r="O473" s="67"/>
      <c r="P473" s="70"/>
      <c r="Q473" s="67"/>
      <c r="R473" s="67"/>
      <c r="S473" s="67"/>
      <c r="T473" s="67"/>
      <c r="U473" s="70"/>
      <c r="V473" s="67"/>
      <c r="W473" s="70"/>
      <c r="X473" s="67"/>
      <c r="Y473" s="67"/>
      <c r="Z473" s="67"/>
      <c r="AA473" s="67"/>
      <c r="AB473" s="67"/>
      <c r="AC473" s="67"/>
      <c r="AD473" s="67"/>
      <c r="AE473" s="67"/>
      <c r="AF473" s="67"/>
      <c r="AG473" s="1"/>
      <c r="AH473" s="67"/>
      <c r="AI473" s="67"/>
      <c r="AJ473" s="70"/>
      <c r="AK473" s="67"/>
      <c r="AL473" s="67"/>
      <c r="AM473" s="67"/>
      <c r="AN473" s="71"/>
      <c r="AO473" s="67"/>
      <c r="AP473" s="1"/>
      <c r="AQ473" s="67"/>
      <c r="AR473" s="70"/>
    </row>
    <row r="474" spans="1:44" ht="1.5" customHeight="1" x14ac:dyDescent="0.15">
      <c r="A474" s="227"/>
      <c r="B474" s="70"/>
      <c r="C474" s="70"/>
      <c r="D474" s="70"/>
      <c r="E474" s="70"/>
      <c r="F474" s="1"/>
      <c r="G474" s="70"/>
      <c r="H474" s="70"/>
      <c r="I474" s="70"/>
      <c r="J474" s="67"/>
      <c r="K474" s="67"/>
      <c r="L474" s="67"/>
      <c r="M474" s="67"/>
      <c r="N474" s="67"/>
      <c r="O474" s="67"/>
      <c r="P474" s="70"/>
      <c r="Q474" s="67"/>
      <c r="R474" s="67"/>
      <c r="S474" s="67"/>
      <c r="T474" s="67"/>
      <c r="U474" s="70"/>
      <c r="V474" s="67"/>
      <c r="W474" s="70"/>
      <c r="X474" s="67"/>
      <c r="Y474" s="67"/>
      <c r="Z474" s="67"/>
      <c r="AA474" s="67"/>
      <c r="AB474" s="67"/>
      <c r="AC474" s="67"/>
      <c r="AD474" s="67"/>
      <c r="AE474" s="67"/>
      <c r="AF474" s="67"/>
      <c r="AG474" s="67"/>
      <c r="AH474" s="67"/>
      <c r="AI474" s="67"/>
      <c r="AJ474" s="70"/>
      <c r="AK474" s="67"/>
      <c r="AL474" s="67"/>
      <c r="AM474" s="67"/>
      <c r="AN474" s="1"/>
      <c r="AO474" s="67"/>
      <c r="AP474" s="67"/>
      <c r="AQ474" s="67"/>
      <c r="AR474" s="70"/>
    </row>
    <row r="475" spans="1:44" ht="1.5" customHeight="1" x14ac:dyDescent="0.15">
      <c r="A475" s="66"/>
      <c r="B475" s="70"/>
      <c r="C475" s="70"/>
      <c r="D475" s="70"/>
      <c r="E475" s="70"/>
      <c r="F475" s="67"/>
      <c r="G475" s="70"/>
      <c r="H475" s="70"/>
      <c r="I475" s="70"/>
      <c r="J475" s="67"/>
      <c r="K475" s="67"/>
      <c r="L475" s="67"/>
      <c r="M475" s="67"/>
      <c r="N475" s="67"/>
      <c r="O475" s="67"/>
      <c r="P475" s="71"/>
      <c r="Q475" s="67"/>
      <c r="R475" s="67"/>
      <c r="S475" s="67"/>
      <c r="T475" s="67"/>
      <c r="U475" s="70"/>
      <c r="V475" s="67"/>
      <c r="W475" s="70"/>
      <c r="X475" s="67"/>
      <c r="Y475" s="67"/>
      <c r="Z475" s="67"/>
      <c r="AA475" s="67"/>
      <c r="AB475" s="67"/>
      <c r="AC475" s="67"/>
      <c r="AD475" s="67"/>
      <c r="AE475" s="67"/>
      <c r="AF475" s="67"/>
      <c r="AG475" s="67"/>
      <c r="AH475" s="67"/>
      <c r="AI475" s="67"/>
      <c r="AJ475" s="71"/>
      <c r="AK475" s="67"/>
      <c r="AL475" s="67"/>
      <c r="AM475" s="67"/>
      <c r="AN475" s="67"/>
      <c r="AO475" s="67"/>
      <c r="AP475" s="67"/>
      <c r="AQ475" s="67"/>
      <c r="AR475" s="70"/>
    </row>
    <row r="476" spans="1:44" ht="1.5" customHeight="1" x14ac:dyDescent="0.15">
      <c r="A476" s="66"/>
      <c r="B476" s="70"/>
      <c r="C476" s="70"/>
      <c r="D476" s="70"/>
      <c r="E476" s="70"/>
      <c r="F476" s="67"/>
      <c r="G476" s="70"/>
      <c r="H476" s="71"/>
      <c r="I476" s="70"/>
      <c r="J476" s="67"/>
      <c r="K476" s="67"/>
      <c r="L476" s="67"/>
      <c r="M476" s="67"/>
      <c r="N476" s="67"/>
      <c r="O476" s="67"/>
      <c r="P476" s="1"/>
      <c r="Q476" s="67"/>
      <c r="R476" s="67"/>
      <c r="S476" s="67"/>
      <c r="T476" s="67"/>
      <c r="U476" s="70"/>
      <c r="V476" s="67"/>
      <c r="W476" s="70"/>
      <c r="X476" s="67"/>
      <c r="Y476" s="67"/>
      <c r="Z476" s="67"/>
      <c r="AA476" s="67"/>
      <c r="AB476" s="67"/>
      <c r="AC476" s="67"/>
      <c r="AD476" s="67"/>
      <c r="AE476" s="67"/>
      <c r="AF476" s="67"/>
      <c r="AG476" s="67"/>
      <c r="AH476" s="67"/>
      <c r="AI476" s="67"/>
      <c r="AJ476" s="1"/>
      <c r="AK476" s="67"/>
      <c r="AL476" s="67"/>
      <c r="AM476" s="67"/>
      <c r="AN476" s="67"/>
      <c r="AO476" s="67"/>
      <c r="AP476" s="67"/>
      <c r="AQ476" s="67"/>
      <c r="AR476" s="70"/>
    </row>
    <row r="477" spans="1:44" ht="1.5" customHeight="1" x14ac:dyDescent="0.15">
      <c r="A477" s="66"/>
      <c r="B477" s="70"/>
      <c r="C477" s="70"/>
      <c r="D477" s="70"/>
      <c r="E477" s="70"/>
      <c r="F477" s="67"/>
      <c r="G477" s="70"/>
      <c r="H477" s="1"/>
      <c r="I477" s="70"/>
      <c r="J477" s="67"/>
      <c r="K477" s="67"/>
      <c r="L477" s="67"/>
      <c r="M477" s="67"/>
      <c r="N477" s="67"/>
      <c r="O477" s="67"/>
      <c r="P477" s="67"/>
      <c r="Q477" s="67"/>
      <c r="R477" s="67"/>
      <c r="S477" s="67"/>
      <c r="T477" s="67"/>
      <c r="U477" s="70"/>
      <c r="V477" s="67"/>
      <c r="W477" s="70"/>
      <c r="X477" s="67"/>
      <c r="Y477" s="67"/>
      <c r="Z477" s="67"/>
      <c r="AA477" s="67"/>
      <c r="AB477" s="67"/>
      <c r="AC477" s="67"/>
      <c r="AD477" s="67"/>
      <c r="AE477" s="67"/>
      <c r="AF477" s="67"/>
      <c r="AG477" s="67"/>
      <c r="AH477" s="67"/>
      <c r="AI477" s="67"/>
      <c r="AJ477" s="67"/>
      <c r="AK477" s="67"/>
      <c r="AL477" s="67"/>
      <c r="AM477" s="67"/>
      <c r="AN477" s="67"/>
      <c r="AO477" s="67"/>
      <c r="AP477" s="67"/>
      <c r="AQ477" s="67"/>
      <c r="AR477" s="70"/>
    </row>
    <row r="478" spans="1:44" ht="1.5" customHeight="1" x14ac:dyDescent="0.15">
      <c r="A478" s="66"/>
      <c r="B478" s="70"/>
      <c r="C478" s="70"/>
      <c r="D478" s="70"/>
      <c r="E478" s="70"/>
      <c r="F478" s="67"/>
      <c r="G478" s="70"/>
      <c r="H478" s="67"/>
      <c r="I478" s="70"/>
      <c r="J478" s="67"/>
      <c r="K478" s="67"/>
      <c r="L478" s="67"/>
      <c r="M478" s="67"/>
      <c r="N478" s="67"/>
      <c r="O478" s="67"/>
      <c r="P478" s="67"/>
      <c r="Q478" s="67"/>
      <c r="R478" s="67"/>
      <c r="S478" s="67"/>
      <c r="T478" s="67"/>
      <c r="U478" s="70"/>
      <c r="V478" s="67"/>
      <c r="W478" s="70"/>
      <c r="X478" s="67"/>
      <c r="Y478" s="67"/>
      <c r="Z478" s="67"/>
      <c r="AA478" s="67"/>
      <c r="AB478" s="67"/>
      <c r="AC478" s="67"/>
      <c r="AD478" s="67"/>
      <c r="AE478" s="67"/>
      <c r="AF478" s="67"/>
      <c r="AG478" s="67"/>
      <c r="AH478" s="67"/>
      <c r="AI478" s="67"/>
      <c r="AJ478" s="67"/>
      <c r="AK478" s="67"/>
      <c r="AL478" s="67"/>
      <c r="AM478" s="67"/>
      <c r="AN478" s="67"/>
      <c r="AO478" s="67"/>
      <c r="AP478" s="67"/>
      <c r="AQ478" s="67"/>
      <c r="AR478" s="70"/>
    </row>
    <row r="479" spans="1:44" ht="1.5" customHeight="1" x14ac:dyDescent="0.15">
      <c r="A479" s="66"/>
      <c r="B479" s="70"/>
      <c r="C479" s="70"/>
      <c r="D479" s="70"/>
      <c r="E479" s="70"/>
      <c r="F479" s="67"/>
      <c r="G479" s="70"/>
      <c r="H479" s="67"/>
      <c r="I479" s="70"/>
      <c r="J479" s="67"/>
      <c r="K479" s="67"/>
      <c r="L479" s="67"/>
      <c r="M479" s="67"/>
      <c r="N479" s="67"/>
      <c r="O479" s="67"/>
      <c r="P479" s="67"/>
      <c r="Q479" s="67"/>
      <c r="R479" s="67"/>
      <c r="S479" s="67"/>
      <c r="T479" s="67"/>
      <c r="U479" s="70"/>
      <c r="V479" s="67"/>
      <c r="W479" s="70"/>
      <c r="X479" s="67"/>
      <c r="Y479" s="67"/>
      <c r="Z479" s="67"/>
      <c r="AA479" s="67"/>
      <c r="AB479" s="67"/>
      <c r="AC479" s="67"/>
      <c r="AD479" s="67"/>
      <c r="AE479" s="67"/>
      <c r="AF479" s="67"/>
      <c r="AG479" s="67"/>
      <c r="AH479" s="67"/>
      <c r="AI479" s="67"/>
      <c r="AJ479" s="67"/>
      <c r="AK479" s="67"/>
      <c r="AL479" s="67"/>
      <c r="AM479" s="67"/>
      <c r="AN479" s="67"/>
      <c r="AO479" s="67"/>
      <c r="AP479" s="67"/>
      <c r="AQ479" s="67"/>
      <c r="AR479" s="70"/>
    </row>
    <row r="480" spans="1:44" ht="1.5" customHeight="1" x14ac:dyDescent="0.15">
      <c r="A480" s="66"/>
      <c r="B480" s="70"/>
      <c r="C480" s="70"/>
      <c r="D480" s="70"/>
      <c r="E480" s="70"/>
      <c r="F480" s="67"/>
      <c r="G480" s="70"/>
      <c r="H480" s="67"/>
      <c r="I480" s="70"/>
      <c r="J480" s="67"/>
      <c r="K480" s="67"/>
      <c r="L480" s="67"/>
      <c r="M480" s="67"/>
      <c r="N480" s="67"/>
      <c r="O480" s="67"/>
      <c r="P480" s="67"/>
      <c r="Q480" s="67"/>
      <c r="R480" s="67"/>
      <c r="S480" s="67"/>
      <c r="T480" s="67"/>
      <c r="U480" s="71"/>
      <c r="V480" s="67"/>
      <c r="W480" s="70"/>
      <c r="X480" s="67"/>
      <c r="Y480" s="67"/>
      <c r="Z480" s="67"/>
      <c r="AA480" s="67"/>
      <c r="AB480" s="67"/>
      <c r="AC480" s="67"/>
      <c r="AD480" s="67"/>
      <c r="AE480" s="67"/>
      <c r="AF480" s="67"/>
      <c r="AG480" s="67"/>
      <c r="AH480" s="67"/>
      <c r="AI480" s="67"/>
      <c r="AJ480" s="67"/>
      <c r="AK480" s="67"/>
      <c r="AL480" s="67"/>
      <c r="AM480" s="67"/>
      <c r="AN480" s="67"/>
      <c r="AO480" s="67"/>
      <c r="AP480" s="67"/>
      <c r="AQ480" s="67"/>
      <c r="AR480" s="70"/>
    </row>
    <row r="481" spans="1:44" ht="1.5" customHeight="1" x14ac:dyDescent="0.15">
      <c r="A481" s="66"/>
      <c r="B481" s="70"/>
      <c r="C481" s="70"/>
      <c r="D481" s="70"/>
      <c r="E481" s="70"/>
      <c r="F481" s="67"/>
      <c r="G481" s="70"/>
      <c r="H481" s="67"/>
      <c r="I481" s="71"/>
      <c r="J481" s="67"/>
      <c r="K481" s="67"/>
      <c r="L481" s="67"/>
      <c r="M481" s="67"/>
      <c r="N481" s="67"/>
      <c r="O481" s="67"/>
      <c r="P481" s="67"/>
      <c r="Q481" s="67"/>
      <c r="R481" s="67"/>
      <c r="S481" s="67"/>
      <c r="T481" s="67"/>
      <c r="U481" s="1"/>
      <c r="V481" s="67"/>
      <c r="W481" s="70"/>
      <c r="X481" s="67"/>
      <c r="Y481" s="67"/>
      <c r="Z481" s="67"/>
      <c r="AA481" s="67"/>
      <c r="AB481" s="67"/>
      <c r="AC481" s="67"/>
      <c r="AD481" s="67"/>
      <c r="AE481" s="67"/>
      <c r="AF481" s="67"/>
      <c r="AG481" s="67"/>
      <c r="AH481" s="67"/>
      <c r="AI481" s="67"/>
      <c r="AJ481" s="67"/>
      <c r="AK481" s="67"/>
      <c r="AL481" s="67"/>
      <c r="AM481" s="67"/>
      <c r="AN481" s="67"/>
      <c r="AO481" s="67"/>
      <c r="AP481" s="67"/>
      <c r="AQ481" s="67"/>
      <c r="AR481" s="70"/>
    </row>
    <row r="482" spans="1:44" ht="1.5" customHeight="1" x14ac:dyDescent="0.15">
      <c r="A482" s="66"/>
      <c r="B482" s="70"/>
      <c r="C482" s="70"/>
      <c r="D482" s="70"/>
      <c r="E482" s="70"/>
      <c r="F482" s="67"/>
      <c r="G482" s="70"/>
      <c r="H482" s="67"/>
      <c r="I482" s="1"/>
      <c r="J482" s="67"/>
      <c r="K482" s="67"/>
      <c r="L482" s="67"/>
      <c r="M482" s="67"/>
      <c r="N482" s="67"/>
      <c r="O482" s="67"/>
      <c r="P482" s="67"/>
      <c r="Q482" s="67"/>
      <c r="R482" s="67"/>
      <c r="S482" s="67"/>
      <c r="T482" s="67"/>
      <c r="U482" s="67"/>
      <c r="V482" s="67"/>
      <c r="W482" s="70"/>
      <c r="X482" s="67"/>
      <c r="Y482" s="67"/>
      <c r="Z482" s="67"/>
      <c r="AA482" s="67"/>
      <c r="AB482" s="67"/>
      <c r="AC482" s="67"/>
      <c r="AD482" s="67"/>
      <c r="AE482" s="67"/>
      <c r="AF482" s="67"/>
      <c r="AG482" s="67"/>
      <c r="AH482" s="67"/>
      <c r="AI482" s="67"/>
      <c r="AJ482" s="67"/>
      <c r="AK482" s="67"/>
      <c r="AL482" s="67"/>
      <c r="AM482" s="67"/>
      <c r="AN482" s="67"/>
      <c r="AO482" s="67"/>
      <c r="AP482" s="67"/>
      <c r="AQ482" s="67"/>
      <c r="AR482" s="70"/>
    </row>
    <row r="483" spans="1:44" ht="1.5" customHeight="1" x14ac:dyDescent="0.15">
      <c r="A483" s="66"/>
      <c r="B483" s="70"/>
      <c r="C483" s="70"/>
      <c r="D483" s="71"/>
      <c r="E483" s="70"/>
      <c r="F483" s="67"/>
      <c r="G483" s="71"/>
      <c r="H483" s="67"/>
      <c r="I483" s="67"/>
      <c r="J483" s="67"/>
      <c r="K483" s="67"/>
      <c r="L483" s="67"/>
      <c r="M483" s="67"/>
      <c r="N483" s="67"/>
      <c r="O483" s="67"/>
      <c r="P483" s="67"/>
      <c r="Q483" s="67"/>
      <c r="R483" s="67"/>
      <c r="S483" s="67"/>
      <c r="T483" s="67"/>
      <c r="U483" s="67"/>
      <c r="V483" s="67"/>
      <c r="W483" s="70"/>
      <c r="X483" s="67"/>
      <c r="Y483" s="67"/>
      <c r="Z483" s="67"/>
      <c r="AA483" s="67"/>
      <c r="AB483" s="67"/>
      <c r="AC483" s="67"/>
      <c r="AD483" s="67"/>
      <c r="AE483" s="67"/>
      <c r="AF483" s="67"/>
      <c r="AG483" s="67"/>
      <c r="AH483" s="67"/>
      <c r="AI483" s="67"/>
      <c r="AJ483" s="67"/>
      <c r="AK483" s="67"/>
      <c r="AL483" s="67"/>
      <c r="AM483" s="67"/>
      <c r="AN483" s="67"/>
      <c r="AO483" s="67"/>
      <c r="AP483" s="67"/>
      <c r="AQ483" s="67"/>
      <c r="AR483" s="70"/>
    </row>
    <row r="484" spans="1:44" ht="1.5" customHeight="1" x14ac:dyDescent="0.15">
      <c r="A484" s="66"/>
      <c r="B484" s="71"/>
      <c r="C484" s="70"/>
      <c r="D484" s="1"/>
      <c r="E484" s="70"/>
      <c r="F484" s="67"/>
      <c r="G484" s="1"/>
      <c r="H484" s="67"/>
      <c r="I484" s="67"/>
      <c r="J484" s="67"/>
      <c r="K484" s="67"/>
      <c r="L484" s="67"/>
      <c r="M484" s="67"/>
      <c r="N484" s="67"/>
      <c r="O484" s="67"/>
      <c r="P484" s="67"/>
      <c r="Q484" s="67"/>
      <c r="R484" s="67"/>
      <c r="S484" s="67"/>
      <c r="T484" s="67"/>
      <c r="U484" s="67"/>
      <c r="V484" s="67"/>
      <c r="W484" s="70"/>
      <c r="X484" s="67"/>
      <c r="Y484" s="67"/>
      <c r="Z484" s="67"/>
      <c r="AA484" s="67"/>
      <c r="AB484" s="67"/>
      <c r="AC484" s="67"/>
      <c r="AD484" s="67"/>
      <c r="AE484" s="67"/>
      <c r="AF484" s="67"/>
      <c r="AG484" s="67"/>
      <c r="AH484" s="67"/>
      <c r="AI484" s="67"/>
      <c r="AJ484" s="67"/>
      <c r="AK484" s="67"/>
      <c r="AL484" s="67"/>
      <c r="AM484" s="67"/>
      <c r="AN484" s="67"/>
      <c r="AO484" s="67"/>
      <c r="AP484" s="67"/>
      <c r="AQ484" s="67"/>
      <c r="AR484" s="71"/>
    </row>
    <row r="485" spans="1:44" ht="1.5" customHeight="1" x14ac:dyDescent="0.15">
      <c r="A485" s="66"/>
      <c r="B485" s="1"/>
      <c r="C485" s="70"/>
      <c r="D485" s="67"/>
      <c r="E485" s="70"/>
      <c r="F485" s="67"/>
      <c r="G485" s="67"/>
      <c r="H485" s="67"/>
      <c r="I485" s="67"/>
      <c r="J485" s="67"/>
      <c r="K485" s="67"/>
      <c r="L485" s="67"/>
      <c r="M485" s="67"/>
      <c r="N485" s="67"/>
      <c r="O485" s="67"/>
      <c r="P485" s="67"/>
      <c r="Q485" s="67"/>
      <c r="R485" s="67"/>
      <c r="S485" s="67"/>
      <c r="T485" s="67"/>
      <c r="U485" s="67"/>
      <c r="V485" s="67"/>
      <c r="W485" s="70"/>
      <c r="X485" s="67"/>
      <c r="Y485" s="67"/>
      <c r="Z485" s="67"/>
      <c r="AA485" s="67"/>
      <c r="AB485" s="67"/>
      <c r="AC485" s="67"/>
      <c r="AD485" s="67"/>
      <c r="AE485" s="67"/>
      <c r="AF485" s="67"/>
      <c r="AG485" s="67"/>
      <c r="AH485" s="67"/>
      <c r="AI485" s="67"/>
      <c r="AJ485" s="67"/>
      <c r="AK485" s="67"/>
      <c r="AL485" s="67"/>
      <c r="AM485" s="67"/>
      <c r="AN485" s="67"/>
      <c r="AO485" s="67"/>
      <c r="AP485" s="67"/>
      <c r="AQ485" s="67"/>
      <c r="AR485" s="1"/>
    </row>
    <row r="486" spans="1:44" ht="1.5" customHeight="1" x14ac:dyDescent="0.15">
      <c r="A486" s="66"/>
      <c r="B486" s="67"/>
      <c r="C486" s="70"/>
      <c r="D486" s="67"/>
      <c r="E486" s="70"/>
      <c r="F486" s="67"/>
      <c r="G486" s="67"/>
      <c r="H486" s="67"/>
      <c r="I486" s="67"/>
      <c r="J486" s="67"/>
      <c r="K486" s="67"/>
      <c r="L486" s="67"/>
      <c r="M486" s="67"/>
      <c r="N486" s="67"/>
      <c r="O486" s="67"/>
      <c r="P486" s="67"/>
      <c r="Q486" s="67"/>
      <c r="R486" s="67"/>
      <c r="S486" s="67"/>
      <c r="T486" s="67"/>
      <c r="U486" s="67"/>
      <c r="V486" s="67"/>
      <c r="W486" s="71"/>
      <c r="X486" s="67"/>
      <c r="Y486" s="67"/>
      <c r="Z486" s="67"/>
      <c r="AA486" s="67"/>
      <c r="AB486" s="67"/>
      <c r="AC486" s="67"/>
      <c r="AD486" s="67"/>
      <c r="AE486" s="67"/>
      <c r="AF486" s="67"/>
      <c r="AG486" s="67"/>
      <c r="AH486" s="67"/>
      <c r="AI486" s="67"/>
      <c r="AJ486" s="67"/>
      <c r="AK486" s="67"/>
      <c r="AL486" s="67"/>
      <c r="AM486" s="67"/>
      <c r="AN486" s="67"/>
      <c r="AO486" s="67"/>
      <c r="AP486" s="67"/>
      <c r="AQ486" s="67"/>
      <c r="AR486" s="67"/>
    </row>
    <row r="487" spans="1:44" ht="1.5" customHeight="1" x14ac:dyDescent="0.15">
      <c r="A487" s="66"/>
      <c r="B487" s="67"/>
      <c r="C487" s="70"/>
      <c r="D487" s="67"/>
      <c r="E487" s="70"/>
      <c r="F487" s="67"/>
      <c r="G487" s="67"/>
      <c r="H487" s="67"/>
      <c r="I487" s="67"/>
      <c r="J487" s="67"/>
      <c r="K487" s="67"/>
      <c r="L487" s="67"/>
      <c r="M487" s="67"/>
      <c r="N487" s="67"/>
      <c r="O487" s="67"/>
      <c r="P487" s="67"/>
      <c r="Q487" s="67"/>
      <c r="R487" s="67"/>
      <c r="S487" s="67"/>
      <c r="T487" s="67"/>
      <c r="U487" s="67"/>
      <c r="V487" s="67"/>
      <c r="W487" s="1"/>
      <c r="X487" s="67"/>
      <c r="Y487" s="67"/>
      <c r="Z487" s="67"/>
      <c r="AA487" s="67"/>
      <c r="AB487" s="67"/>
      <c r="AC487" s="67"/>
      <c r="AD487" s="67"/>
      <c r="AE487" s="67"/>
      <c r="AF487" s="67"/>
      <c r="AG487" s="67"/>
      <c r="AH487" s="67"/>
      <c r="AI487" s="67"/>
      <c r="AJ487" s="67"/>
      <c r="AK487" s="67"/>
      <c r="AL487" s="67"/>
      <c r="AM487" s="67"/>
      <c r="AN487" s="67"/>
      <c r="AO487" s="67"/>
      <c r="AP487" s="67"/>
      <c r="AQ487" s="67"/>
      <c r="AR487" s="67"/>
    </row>
    <row r="488" spans="1:44" ht="1.5" customHeight="1" x14ac:dyDescent="0.15">
      <c r="A488" s="66"/>
      <c r="B488" s="67"/>
      <c r="C488" s="70"/>
      <c r="D488" s="67"/>
      <c r="E488" s="70"/>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row>
    <row r="489" spans="1:44" ht="1.5" customHeight="1" x14ac:dyDescent="0.15">
      <c r="A489" s="66"/>
      <c r="B489" s="67"/>
      <c r="C489" s="70"/>
      <c r="D489" s="67"/>
      <c r="E489" s="70"/>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row>
    <row r="490" spans="1:44" ht="1.5" customHeight="1" x14ac:dyDescent="0.15">
      <c r="A490" s="66"/>
      <c r="B490" s="67"/>
      <c r="C490" s="70"/>
      <c r="D490" s="67"/>
      <c r="E490" s="70"/>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row>
    <row r="491" spans="1:44" ht="1.5" customHeight="1" x14ac:dyDescent="0.15">
      <c r="A491" s="66"/>
      <c r="B491" s="67"/>
      <c r="C491" s="70"/>
      <c r="D491" s="67"/>
      <c r="E491" s="70"/>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row>
    <row r="492" spans="1:44" ht="1.5" customHeight="1" x14ac:dyDescent="0.15">
      <c r="A492" s="228">
        <v>0</v>
      </c>
      <c r="B492" s="67"/>
      <c r="C492" s="70"/>
      <c r="D492" s="67"/>
      <c r="E492" s="70"/>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row>
    <row r="493" spans="1:44" ht="1.5" customHeight="1" x14ac:dyDescent="0.15">
      <c r="A493" s="229"/>
      <c r="B493" s="67"/>
      <c r="C493" s="70"/>
      <c r="D493" s="67"/>
      <c r="E493" s="70"/>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row>
    <row r="494" spans="1:44" ht="1.5" customHeight="1" x14ac:dyDescent="0.15">
      <c r="A494" s="229"/>
      <c r="B494" s="67"/>
      <c r="C494" s="70"/>
      <c r="D494" s="67"/>
      <c r="E494" s="70"/>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row>
    <row r="495" spans="1:44" ht="1.5" customHeight="1" x14ac:dyDescent="0.15">
      <c r="A495" s="229"/>
      <c r="B495" s="67"/>
      <c r="C495" s="70"/>
      <c r="D495" s="67"/>
      <c r="E495" s="70"/>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row>
    <row r="496" spans="1:44" ht="1.5" customHeight="1" x14ac:dyDescent="0.15">
      <c r="A496" s="229"/>
      <c r="B496" s="67"/>
      <c r="C496" s="70"/>
      <c r="D496" s="67"/>
      <c r="E496" s="70"/>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row>
    <row r="497" spans="1:44" ht="1.5" customHeight="1" x14ac:dyDescent="0.15">
      <c r="A497" s="229"/>
      <c r="B497" s="67"/>
      <c r="C497" s="71"/>
      <c r="D497" s="67"/>
      <c r="E497" s="70"/>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row>
    <row r="498" spans="1:44" ht="1.5" customHeight="1" x14ac:dyDescent="0.15">
      <c r="A498" s="229"/>
      <c r="B498" s="67"/>
      <c r="C498" s="1"/>
      <c r="D498" s="67"/>
      <c r="E498" s="70"/>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row>
    <row r="499" spans="1:44" ht="1.5" customHeight="1" x14ac:dyDescent="0.15">
      <c r="A499" s="229"/>
      <c r="B499" s="67"/>
      <c r="C499" s="67"/>
      <c r="D499" s="67"/>
      <c r="E499" s="70"/>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row>
    <row r="500" spans="1:44" ht="1.5" customHeight="1" x14ac:dyDescent="0.15">
      <c r="A500" s="229"/>
      <c r="B500" s="67"/>
      <c r="C500" s="67"/>
      <c r="D500" s="67"/>
      <c r="E500" s="70"/>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row>
    <row r="501" spans="1:44" ht="1.5" customHeight="1" x14ac:dyDescent="0.15">
      <c r="A501" s="229"/>
      <c r="B501" s="67"/>
      <c r="C501" s="67"/>
      <c r="D501" s="67"/>
      <c r="E501" s="70"/>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row>
    <row r="502" spans="1:44" ht="1.5" customHeight="1" x14ac:dyDescent="0.15">
      <c r="A502" s="229"/>
      <c r="B502" s="68"/>
      <c r="C502" s="68"/>
      <c r="D502" s="68"/>
      <c r="E502" s="71"/>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row>
    <row r="503" spans="1:44" ht="1.5" customHeight="1" x14ac:dyDescent="0.15">
      <c r="A503" s="229"/>
    </row>
    <row r="504" spans="1:44" ht="1.5" customHeight="1" x14ac:dyDescent="0.15">
      <c r="A504" s="229"/>
    </row>
    <row r="505" spans="1:44" ht="1.5" customHeight="1" x14ac:dyDescent="0.15">
      <c r="A505" s="229"/>
    </row>
    <row r="506" spans="1:44" ht="1.5" customHeight="1" x14ac:dyDescent="0.15">
      <c r="A506" s="229"/>
    </row>
    <row r="507" spans="1:44" ht="1.5" customHeight="1" x14ac:dyDescent="0.15">
      <c r="A507" s="229"/>
    </row>
    <row r="508" spans="1:44" ht="1.5" customHeight="1" x14ac:dyDescent="0.15">
      <c r="A508" s="229"/>
    </row>
    <row r="509" spans="1:44" ht="1.5" customHeight="1" x14ac:dyDescent="0.15">
      <c r="A509" s="229"/>
    </row>
    <row r="510" spans="1:44" ht="1.5" customHeight="1" x14ac:dyDescent="0.15">
      <c r="A510" s="229"/>
    </row>
    <row r="511" spans="1:44" ht="1.5" customHeight="1" x14ac:dyDescent="0.15">
      <c r="A511" s="229"/>
    </row>
    <row r="512" spans="1:44" ht="1.5" customHeight="1" x14ac:dyDescent="0.15">
      <c r="A512" s="229"/>
    </row>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sheetData>
  <mergeCells count="13">
    <mergeCell ref="A492:A512"/>
    <mergeCell ref="A261:A281"/>
    <mergeCell ref="A300:A320"/>
    <mergeCell ref="A338:A358"/>
    <mergeCell ref="A377:A397"/>
    <mergeCell ref="A415:A435"/>
    <mergeCell ref="A454:A474"/>
    <mergeCell ref="A223:A243"/>
    <mergeCell ref="A30:A50"/>
    <mergeCell ref="A69:A89"/>
    <mergeCell ref="A107:A127"/>
    <mergeCell ref="A146:A166"/>
    <mergeCell ref="A184:A204"/>
  </mergeCells>
  <phoneticPr fontId="1"/>
  <pageMargins left="0.70866141732283472" right="0.70866141732283472" top="0.74803149606299213" bottom="0.74803149606299213" header="0.31496062992125984" footer="0.31496062992125984"/>
  <pageSetup paperSize="8" scale="67" orientation="landscape" r:id="rId1"/>
  <headerFooter>
    <oddHeader>&amp;L&amp;F                                   &amp;R&amp;A</oddHead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AR520"/>
  <sheetViews>
    <sheetView showGridLines="0" zoomScale="70" zoomScaleNormal="70" workbookViewId="0"/>
  </sheetViews>
  <sheetFormatPr defaultRowHeight="13.5" x14ac:dyDescent="0.15"/>
  <cols>
    <col min="2" max="2" width="1.75" customWidth="1"/>
    <col min="3" max="3" width="0" hidden="1" customWidth="1"/>
    <col min="4" max="4" width="0.25" customWidth="1"/>
    <col min="5" max="5" width="0.125" customWidth="1"/>
    <col min="6" max="6" width="7.625" customWidth="1"/>
    <col min="7" max="7" width="1.5" customWidth="1"/>
    <col min="8" max="8" width="2.75" customWidth="1"/>
    <col min="9" max="9" width="4.25" customWidth="1"/>
    <col min="10" max="10" width="3.625" customWidth="1"/>
    <col min="11" max="11" width="5.125" customWidth="1"/>
    <col min="12" max="12" width="2" customWidth="1"/>
    <col min="13" max="13" width="1" customWidth="1"/>
    <col min="14" max="14" width="2" customWidth="1"/>
    <col min="15" max="15" width="11.375" customWidth="1"/>
    <col min="16" max="16" width="3" customWidth="1"/>
    <col min="17" max="17" width="4.125" customWidth="1"/>
    <col min="18" max="18" width="3.75" customWidth="1"/>
    <col min="19" max="19" width="6.875" customWidth="1"/>
    <col min="20" max="20" width="4.375" customWidth="1"/>
    <col min="21" max="21" width="2" customWidth="1"/>
    <col min="22" max="22" width="6.625" customWidth="1"/>
    <col min="23" max="23" width="1.5" customWidth="1"/>
    <col min="24" max="24" width="52" customWidth="1"/>
    <col min="25" max="25" width="2.5" customWidth="1"/>
    <col min="26" max="26" width="2.375" customWidth="1"/>
    <col min="27" max="27" width="2.875" customWidth="1"/>
    <col min="28" max="28" width="10.5" customWidth="1"/>
    <col min="29" max="29" width="6.875" customWidth="1"/>
    <col min="30" max="30" width="1.5" customWidth="1"/>
    <col min="31" max="31" width="1.625" customWidth="1"/>
    <col min="32" max="32" width="22.5" customWidth="1"/>
    <col min="33" max="33" width="6.25" customWidth="1"/>
    <col min="34" max="34" width="15.5" customWidth="1"/>
    <col min="35" max="35" width="11.375" customWidth="1"/>
    <col min="36" max="36" width="8.25" customWidth="1"/>
    <col min="37" max="37" width="5" customWidth="1"/>
    <col min="38" max="38" width="10.625" customWidth="1"/>
    <col min="39" max="39" width="11.75" customWidth="1"/>
    <col min="40" max="40" width="1.125" customWidth="1"/>
    <col min="41" max="41" width="14.5" customWidth="1"/>
    <col min="42" max="42" width="9.5" customWidth="1"/>
    <col min="43" max="43" width="0.5" customWidth="1"/>
    <col min="44" max="44" width="1.375" customWidth="1"/>
  </cols>
  <sheetData>
    <row r="3" spans="1:24" ht="1.5" customHeight="1" x14ac:dyDescent="0.15">
      <c r="A3" s="66"/>
    </row>
    <row r="4" spans="1:24" ht="1.5" customHeight="1" x14ac:dyDescent="0.15">
      <c r="A4" s="66"/>
    </row>
    <row r="5" spans="1:24" ht="1.5" customHeight="1" x14ac:dyDescent="0.15">
      <c r="A5" s="66"/>
    </row>
    <row r="6" spans="1:24" ht="1.5" customHeight="1" x14ac:dyDescent="0.15">
      <c r="A6" s="66"/>
    </row>
    <row r="7" spans="1:24" ht="1.5" customHeight="1" x14ac:dyDescent="0.15">
      <c r="A7" s="66"/>
    </row>
    <row r="8" spans="1:24" ht="1.5" customHeight="1" x14ac:dyDescent="0.15">
      <c r="A8" s="66"/>
    </row>
    <row r="9" spans="1:24" ht="1.5" customHeight="1" x14ac:dyDescent="0.15">
      <c r="A9" s="66"/>
      <c r="X9" s="69"/>
    </row>
    <row r="10" spans="1:24" ht="1.5" customHeight="1" x14ac:dyDescent="0.15">
      <c r="A10" s="66"/>
      <c r="X10" s="70"/>
    </row>
    <row r="11" spans="1:24" ht="1.5" customHeight="1" x14ac:dyDescent="0.15">
      <c r="A11" s="66"/>
      <c r="X11" s="70"/>
    </row>
    <row r="12" spans="1:24" ht="1.5" customHeight="1" x14ac:dyDescent="0.15">
      <c r="A12" s="66"/>
      <c r="X12" s="70"/>
    </row>
    <row r="13" spans="1:24" ht="1.5" customHeight="1" x14ac:dyDescent="0.15">
      <c r="A13" s="66"/>
      <c r="X13" s="70"/>
    </row>
    <row r="14" spans="1:24" ht="1.5" customHeight="1" x14ac:dyDescent="0.15">
      <c r="A14" s="66"/>
      <c r="X14" s="70"/>
    </row>
    <row r="15" spans="1:24" ht="1.5" customHeight="1" x14ac:dyDescent="0.15">
      <c r="A15" s="66"/>
      <c r="X15" s="70"/>
    </row>
    <row r="16" spans="1:24" ht="1.5" customHeight="1" x14ac:dyDescent="0.15">
      <c r="A16" s="66"/>
      <c r="X16" s="70"/>
    </row>
    <row r="17" spans="1:24" ht="1.5" customHeight="1" x14ac:dyDescent="0.15">
      <c r="A17" s="66"/>
      <c r="X17" s="70"/>
    </row>
    <row r="18" spans="1:24" ht="1.5" customHeight="1" x14ac:dyDescent="0.15">
      <c r="A18" s="66"/>
      <c r="X18" s="70"/>
    </row>
    <row r="19" spans="1:24" ht="1.5" customHeight="1" x14ac:dyDescent="0.15">
      <c r="A19" s="66"/>
      <c r="X19" s="70"/>
    </row>
    <row r="20" spans="1:24" ht="1.5" customHeight="1" x14ac:dyDescent="0.15">
      <c r="A20" s="66"/>
      <c r="X20" s="70"/>
    </row>
    <row r="21" spans="1:24" ht="1.5" customHeight="1" x14ac:dyDescent="0.15">
      <c r="A21" s="66"/>
      <c r="X21" s="70"/>
    </row>
    <row r="22" spans="1:24" ht="1.5" customHeight="1" x14ac:dyDescent="0.15">
      <c r="A22" s="66"/>
      <c r="X22" s="70"/>
    </row>
    <row r="23" spans="1:24" ht="1.5" customHeight="1" x14ac:dyDescent="0.15">
      <c r="A23" s="66"/>
      <c r="X23" s="70"/>
    </row>
    <row r="24" spans="1:24" ht="1.5" customHeight="1" x14ac:dyDescent="0.15">
      <c r="A24" s="66"/>
      <c r="X24" s="70"/>
    </row>
    <row r="25" spans="1:24" ht="1.5" customHeight="1" x14ac:dyDescent="0.15">
      <c r="A25" s="66"/>
      <c r="X25" s="70"/>
    </row>
    <row r="26" spans="1:24" ht="1.5" customHeight="1" x14ac:dyDescent="0.15">
      <c r="A26" s="66"/>
      <c r="X26" s="70"/>
    </row>
    <row r="27" spans="1:24" ht="1.5" customHeight="1" x14ac:dyDescent="0.15">
      <c r="A27" s="66"/>
      <c r="X27" s="70"/>
    </row>
    <row r="28" spans="1:24" ht="1.5" customHeight="1" x14ac:dyDescent="0.15">
      <c r="A28" s="66"/>
      <c r="X28" s="70"/>
    </row>
    <row r="29" spans="1:24" ht="1.5" customHeight="1" x14ac:dyDescent="0.15">
      <c r="A29" s="66"/>
      <c r="X29" s="70"/>
    </row>
    <row r="30" spans="1:24" ht="1.5" customHeight="1" x14ac:dyDescent="0.15">
      <c r="A30" s="227">
        <v>1200</v>
      </c>
      <c r="X30" s="70"/>
    </row>
    <row r="31" spans="1:24" ht="1.5" customHeight="1" x14ac:dyDescent="0.15">
      <c r="A31" s="227"/>
      <c r="X31" s="70"/>
    </row>
    <row r="32" spans="1:24" ht="1.5" customHeight="1" x14ac:dyDescent="0.15">
      <c r="A32" s="227"/>
      <c r="X32" s="70"/>
    </row>
    <row r="33" spans="1:24" ht="1.5" customHeight="1" x14ac:dyDescent="0.15">
      <c r="A33" s="227"/>
      <c r="X33" s="70"/>
    </row>
    <row r="34" spans="1:24" ht="1.5" customHeight="1" x14ac:dyDescent="0.15">
      <c r="A34" s="227"/>
      <c r="X34" s="70"/>
    </row>
    <row r="35" spans="1:24" ht="1.5" customHeight="1" x14ac:dyDescent="0.15">
      <c r="A35" s="227"/>
      <c r="X35" s="70"/>
    </row>
    <row r="36" spans="1:24" ht="1.5" customHeight="1" x14ac:dyDescent="0.15">
      <c r="A36" s="227"/>
      <c r="X36" s="70"/>
    </row>
    <row r="37" spans="1:24" ht="1.5" customHeight="1" x14ac:dyDescent="0.15">
      <c r="A37" s="227"/>
      <c r="X37" s="70"/>
    </row>
    <row r="38" spans="1:24" ht="1.5" customHeight="1" x14ac:dyDescent="0.15">
      <c r="A38" s="227"/>
      <c r="X38" s="70"/>
    </row>
    <row r="39" spans="1:24" ht="1.5" customHeight="1" x14ac:dyDescent="0.15">
      <c r="A39" s="227"/>
      <c r="X39" s="70"/>
    </row>
    <row r="40" spans="1:24" ht="1.5" customHeight="1" x14ac:dyDescent="0.15">
      <c r="A40" s="227"/>
      <c r="B40" s="65"/>
      <c r="X40" s="70"/>
    </row>
    <row r="41" spans="1:24" ht="1.5" customHeight="1" x14ac:dyDescent="0.15">
      <c r="A41" s="227"/>
      <c r="X41" s="70"/>
    </row>
    <row r="42" spans="1:24" ht="1.5" customHeight="1" x14ac:dyDescent="0.15">
      <c r="A42" s="227"/>
      <c r="X42" s="70"/>
    </row>
    <row r="43" spans="1:24" ht="1.5" customHeight="1" x14ac:dyDescent="0.15">
      <c r="A43" s="227"/>
      <c r="X43" s="70"/>
    </row>
    <row r="44" spans="1:24" ht="1.5" customHeight="1" x14ac:dyDescent="0.15">
      <c r="A44" s="227"/>
      <c r="X44" s="70"/>
    </row>
    <row r="45" spans="1:24" ht="1.5" customHeight="1" x14ac:dyDescent="0.15">
      <c r="A45" s="227"/>
      <c r="X45" s="70"/>
    </row>
    <row r="46" spans="1:24" ht="1.5" customHeight="1" x14ac:dyDescent="0.15">
      <c r="A46" s="227"/>
      <c r="X46" s="70"/>
    </row>
    <row r="47" spans="1:24" ht="1.5" customHeight="1" x14ac:dyDescent="0.15">
      <c r="A47" s="227"/>
      <c r="X47" s="70"/>
    </row>
    <row r="48" spans="1:24" ht="1.5" customHeight="1" x14ac:dyDescent="0.15">
      <c r="A48" s="227"/>
      <c r="X48" s="70"/>
    </row>
    <row r="49" spans="1:24" ht="1.5" customHeight="1" x14ac:dyDescent="0.15">
      <c r="A49" s="227"/>
      <c r="X49" s="70"/>
    </row>
    <row r="50" spans="1:24" ht="1.5" customHeight="1" x14ac:dyDescent="0.15">
      <c r="A50" s="227"/>
      <c r="X50" s="70"/>
    </row>
    <row r="51" spans="1:24" ht="1.5" customHeight="1" x14ac:dyDescent="0.15">
      <c r="A51" s="66"/>
      <c r="X51" s="70"/>
    </row>
    <row r="52" spans="1:24" ht="1.5" customHeight="1" x14ac:dyDescent="0.15">
      <c r="A52" s="66"/>
      <c r="X52" s="70"/>
    </row>
    <row r="53" spans="1:24" ht="1.5" customHeight="1" x14ac:dyDescent="0.15">
      <c r="A53" s="66"/>
      <c r="X53" s="70"/>
    </row>
    <row r="54" spans="1:24" ht="1.5" customHeight="1" x14ac:dyDescent="0.15">
      <c r="A54" s="66"/>
      <c r="X54" s="70"/>
    </row>
    <row r="55" spans="1:24" ht="1.5" customHeight="1" x14ac:dyDescent="0.15">
      <c r="A55" s="66"/>
      <c r="X55" s="70"/>
    </row>
    <row r="56" spans="1:24" ht="1.5" customHeight="1" x14ac:dyDescent="0.15">
      <c r="A56" s="66"/>
      <c r="X56" s="70"/>
    </row>
    <row r="57" spans="1:24" ht="1.5" customHeight="1" x14ac:dyDescent="0.15">
      <c r="A57" s="66"/>
      <c r="X57" s="70"/>
    </row>
    <row r="58" spans="1:24" ht="1.5" customHeight="1" x14ac:dyDescent="0.15">
      <c r="A58" s="66"/>
      <c r="X58" s="70"/>
    </row>
    <row r="59" spans="1:24" ht="1.5" customHeight="1" x14ac:dyDescent="0.15">
      <c r="A59" s="66"/>
      <c r="X59" s="70"/>
    </row>
    <row r="60" spans="1:24" ht="1.5" customHeight="1" x14ac:dyDescent="0.15">
      <c r="A60" s="66"/>
      <c r="X60" s="70"/>
    </row>
    <row r="61" spans="1:24" ht="1.5" customHeight="1" x14ac:dyDescent="0.15">
      <c r="A61" s="66"/>
      <c r="X61" s="70"/>
    </row>
    <row r="62" spans="1:24" ht="1.5" customHeight="1" x14ac:dyDescent="0.15">
      <c r="A62" s="66"/>
      <c r="X62" s="70"/>
    </row>
    <row r="63" spans="1:24" ht="1.5" customHeight="1" x14ac:dyDescent="0.15">
      <c r="A63" s="66"/>
      <c r="X63" s="70"/>
    </row>
    <row r="64" spans="1:24" ht="1.5" customHeight="1" x14ac:dyDescent="0.15">
      <c r="A64" s="66"/>
      <c r="X64" s="70"/>
    </row>
    <row r="65" spans="1:24" ht="1.5" customHeight="1" x14ac:dyDescent="0.15">
      <c r="A65" s="66"/>
      <c r="X65" s="70"/>
    </row>
    <row r="66" spans="1:24" ht="1.5" customHeight="1" x14ac:dyDescent="0.15">
      <c r="A66" s="66"/>
      <c r="X66" s="70"/>
    </row>
    <row r="67" spans="1:24" ht="1.5" customHeight="1" x14ac:dyDescent="0.15">
      <c r="A67" s="66"/>
      <c r="X67" s="70"/>
    </row>
    <row r="68" spans="1:24" ht="1.5" customHeight="1" x14ac:dyDescent="0.15">
      <c r="A68" s="66"/>
      <c r="X68" s="70"/>
    </row>
    <row r="69" spans="1:24" ht="1.5" customHeight="1" x14ac:dyDescent="0.15">
      <c r="A69" s="227">
        <v>1100</v>
      </c>
      <c r="X69" s="70"/>
    </row>
    <row r="70" spans="1:24" ht="1.5" customHeight="1" x14ac:dyDescent="0.15">
      <c r="A70" s="227"/>
      <c r="X70" s="70"/>
    </row>
    <row r="71" spans="1:24" ht="1.5" customHeight="1" x14ac:dyDescent="0.15">
      <c r="A71" s="227"/>
      <c r="X71" s="70"/>
    </row>
    <row r="72" spans="1:24" ht="1.5" customHeight="1" x14ac:dyDescent="0.15">
      <c r="A72" s="227"/>
      <c r="X72" s="70"/>
    </row>
    <row r="73" spans="1:24" ht="1.5" customHeight="1" x14ac:dyDescent="0.15">
      <c r="A73" s="227"/>
      <c r="X73" s="70"/>
    </row>
    <row r="74" spans="1:24" ht="1.5" customHeight="1" x14ac:dyDescent="0.15">
      <c r="A74" s="227"/>
      <c r="X74" s="70"/>
    </row>
    <row r="75" spans="1:24" ht="1.5" customHeight="1" x14ac:dyDescent="0.15">
      <c r="A75" s="227"/>
      <c r="X75" s="70"/>
    </row>
    <row r="76" spans="1:24" ht="1.5" customHeight="1" x14ac:dyDescent="0.15">
      <c r="A76" s="227"/>
      <c r="X76" s="70"/>
    </row>
    <row r="77" spans="1:24" ht="1.5" customHeight="1" x14ac:dyDescent="0.15">
      <c r="A77" s="227"/>
      <c r="X77" s="70"/>
    </row>
    <row r="78" spans="1:24" ht="1.5" customHeight="1" x14ac:dyDescent="0.15">
      <c r="A78" s="227"/>
      <c r="X78" s="70"/>
    </row>
    <row r="79" spans="1:24" ht="1.5" customHeight="1" x14ac:dyDescent="0.15">
      <c r="A79" s="227"/>
      <c r="B79" s="65"/>
      <c r="X79" s="70"/>
    </row>
    <row r="80" spans="1:24" ht="1.5" customHeight="1" x14ac:dyDescent="0.15">
      <c r="A80" s="227"/>
      <c r="X80" s="70"/>
    </row>
    <row r="81" spans="1:24" ht="1.5" customHeight="1" x14ac:dyDescent="0.15">
      <c r="A81" s="227"/>
      <c r="X81" s="70"/>
    </row>
    <row r="82" spans="1:24" ht="1.5" customHeight="1" x14ac:dyDescent="0.15">
      <c r="A82" s="227"/>
      <c r="X82" s="70"/>
    </row>
    <row r="83" spans="1:24" ht="1.5" customHeight="1" x14ac:dyDescent="0.15">
      <c r="A83" s="227"/>
      <c r="X83" s="70"/>
    </row>
    <row r="84" spans="1:24" ht="1.5" customHeight="1" x14ac:dyDescent="0.15">
      <c r="A84" s="227"/>
      <c r="X84" s="70"/>
    </row>
    <row r="85" spans="1:24" ht="1.5" customHeight="1" x14ac:dyDescent="0.15">
      <c r="A85" s="227"/>
      <c r="X85" s="70"/>
    </row>
    <row r="86" spans="1:24" ht="1.5" customHeight="1" x14ac:dyDescent="0.15">
      <c r="A86" s="227"/>
      <c r="X86" s="70"/>
    </row>
    <row r="87" spans="1:24" ht="1.5" customHeight="1" x14ac:dyDescent="0.15">
      <c r="A87" s="227"/>
      <c r="X87" s="70"/>
    </row>
    <row r="88" spans="1:24" ht="1.5" customHeight="1" x14ac:dyDescent="0.15">
      <c r="A88" s="227"/>
      <c r="X88" s="70"/>
    </row>
    <row r="89" spans="1:24" ht="1.5" customHeight="1" x14ac:dyDescent="0.15">
      <c r="A89" s="227"/>
      <c r="X89" s="70"/>
    </row>
    <row r="90" spans="1:24" ht="1.5" customHeight="1" x14ac:dyDescent="0.15">
      <c r="A90" s="66"/>
      <c r="X90" s="70"/>
    </row>
    <row r="91" spans="1:24" ht="1.5" customHeight="1" x14ac:dyDescent="0.15">
      <c r="A91" s="66"/>
      <c r="X91" s="70"/>
    </row>
    <row r="92" spans="1:24" ht="1.5" customHeight="1" x14ac:dyDescent="0.15">
      <c r="A92" s="66"/>
      <c r="X92" s="70"/>
    </row>
    <row r="93" spans="1:24" ht="1.5" customHeight="1" x14ac:dyDescent="0.15">
      <c r="A93" s="66"/>
      <c r="X93" s="70"/>
    </row>
    <row r="94" spans="1:24" ht="1.5" customHeight="1" x14ac:dyDescent="0.15">
      <c r="A94" s="66"/>
      <c r="X94" s="70"/>
    </row>
    <row r="95" spans="1:24" ht="1.5" customHeight="1" x14ac:dyDescent="0.15">
      <c r="A95" s="66"/>
      <c r="X95" s="70"/>
    </row>
    <row r="96" spans="1:24" ht="1.5" customHeight="1" x14ac:dyDescent="0.15">
      <c r="A96" s="66"/>
      <c r="X96" s="70"/>
    </row>
    <row r="97" spans="1:24" ht="1.5" customHeight="1" x14ac:dyDescent="0.15">
      <c r="A97" s="66"/>
      <c r="X97" s="70"/>
    </row>
    <row r="98" spans="1:24" ht="1.5" customHeight="1" x14ac:dyDescent="0.15">
      <c r="A98" s="66"/>
      <c r="X98" s="70"/>
    </row>
    <row r="99" spans="1:24" ht="1.5" customHeight="1" x14ac:dyDescent="0.15">
      <c r="A99" s="66"/>
      <c r="X99" s="70"/>
    </row>
    <row r="100" spans="1:24" ht="1.5" customHeight="1" x14ac:dyDescent="0.15">
      <c r="A100" s="66"/>
      <c r="X100" s="70"/>
    </row>
    <row r="101" spans="1:24" ht="1.5" customHeight="1" x14ac:dyDescent="0.15">
      <c r="A101" s="66"/>
      <c r="X101" s="70"/>
    </row>
    <row r="102" spans="1:24" ht="1.5" customHeight="1" x14ac:dyDescent="0.15">
      <c r="A102" s="66"/>
      <c r="X102" s="70"/>
    </row>
    <row r="103" spans="1:24" ht="1.5" customHeight="1" x14ac:dyDescent="0.15">
      <c r="A103" s="66"/>
      <c r="X103" s="70"/>
    </row>
    <row r="104" spans="1:24" ht="1.5" customHeight="1" x14ac:dyDescent="0.15">
      <c r="A104" s="66"/>
      <c r="X104" s="70"/>
    </row>
    <row r="105" spans="1:24" ht="1.5" customHeight="1" x14ac:dyDescent="0.15">
      <c r="A105" s="66"/>
      <c r="X105" s="70"/>
    </row>
    <row r="106" spans="1:24" ht="1.5" customHeight="1" x14ac:dyDescent="0.15">
      <c r="A106" s="66"/>
      <c r="X106" s="70"/>
    </row>
    <row r="107" spans="1:24" ht="1.5" customHeight="1" x14ac:dyDescent="0.15">
      <c r="A107" s="227">
        <v>1000</v>
      </c>
      <c r="X107" s="70"/>
    </row>
    <row r="108" spans="1:24" ht="1.5" customHeight="1" x14ac:dyDescent="0.15">
      <c r="A108" s="227"/>
      <c r="X108" s="70"/>
    </row>
    <row r="109" spans="1:24" ht="1.5" customHeight="1" x14ac:dyDescent="0.15">
      <c r="A109" s="227"/>
      <c r="X109" s="70"/>
    </row>
    <row r="110" spans="1:24" ht="1.5" customHeight="1" x14ac:dyDescent="0.15">
      <c r="A110" s="227"/>
      <c r="X110" s="70"/>
    </row>
    <row r="111" spans="1:24" ht="1.5" customHeight="1" x14ac:dyDescent="0.15">
      <c r="A111" s="227"/>
      <c r="X111" s="70"/>
    </row>
    <row r="112" spans="1:24" ht="1.5" customHeight="1" x14ac:dyDescent="0.15">
      <c r="A112" s="227"/>
      <c r="X112" s="70"/>
    </row>
    <row r="113" spans="1:24" ht="1.5" customHeight="1" x14ac:dyDescent="0.15">
      <c r="A113" s="227"/>
      <c r="X113" s="70"/>
    </row>
    <row r="114" spans="1:24" ht="1.5" customHeight="1" x14ac:dyDescent="0.15">
      <c r="A114" s="227"/>
      <c r="X114" s="70"/>
    </row>
    <row r="115" spans="1:24" ht="1.5" customHeight="1" x14ac:dyDescent="0.15">
      <c r="A115" s="227"/>
      <c r="X115" s="70"/>
    </row>
    <row r="116" spans="1:24" ht="1.5" customHeight="1" x14ac:dyDescent="0.15">
      <c r="A116" s="227"/>
      <c r="X116" s="70"/>
    </row>
    <row r="117" spans="1:24" ht="1.5" customHeight="1" x14ac:dyDescent="0.15">
      <c r="A117" s="227"/>
      <c r="B117" s="65"/>
      <c r="X117" s="70"/>
    </row>
    <row r="118" spans="1:24" ht="1.5" customHeight="1" x14ac:dyDescent="0.15">
      <c r="A118" s="227"/>
      <c r="X118" s="70"/>
    </row>
    <row r="119" spans="1:24" ht="1.5" customHeight="1" x14ac:dyDescent="0.15">
      <c r="A119" s="227"/>
      <c r="X119" s="70"/>
    </row>
    <row r="120" spans="1:24" ht="1.5" customHeight="1" x14ac:dyDescent="0.15">
      <c r="A120" s="227"/>
      <c r="X120" s="70"/>
    </row>
    <row r="121" spans="1:24" ht="1.5" customHeight="1" x14ac:dyDescent="0.15">
      <c r="A121" s="227"/>
      <c r="X121" s="70"/>
    </row>
    <row r="122" spans="1:24" ht="1.5" customHeight="1" x14ac:dyDescent="0.15">
      <c r="A122" s="227"/>
      <c r="X122" s="70"/>
    </row>
    <row r="123" spans="1:24" ht="1.5" customHeight="1" x14ac:dyDescent="0.15">
      <c r="A123" s="227"/>
      <c r="X123" s="70"/>
    </row>
    <row r="124" spans="1:24" ht="1.5" customHeight="1" x14ac:dyDescent="0.15">
      <c r="A124" s="227"/>
      <c r="X124" s="70"/>
    </row>
    <row r="125" spans="1:24" ht="1.5" customHeight="1" x14ac:dyDescent="0.15">
      <c r="A125" s="227"/>
      <c r="X125" s="70"/>
    </row>
    <row r="126" spans="1:24" ht="1.5" customHeight="1" x14ac:dyDescent="0.15">
      <c r="A126" s="227"/>
      <c r="X126" s="70"/>
    </row>
    <row r="127" spans="1:24" ht="1.5" customHeight="1" x14ac:dyDescent="0.15">
      <c r="A127" s="227"/>
      <c r="X127" s="70"/>
    </row>
    <row r="128" spans="1:24" ht="1.5" customHeight="1" x14ac:dyDescent="0.15">
      <c r="A128" s="66"/>
      <c r="X128" s="70"/>
    </row>
    <row r="129" spans="1:24" ht="1.5" customHeight="1" x14ac:dyDescent="0.15">
      <c r="A129" s="66"/>
      <c r="X129" s="70"/>
    </row>
    <row r="130" spans="1:24" ht="1.5" customHeight="1" x14ac:dyDescent="0.15">
      <c r="A130" s="66"/>
      <c r="X130" s="70"/>
    </row>
    <row r="131" spans="1:24" ht="1.5" customHeight="1" x14ac:dyDescent="0.15">
      <c r="A131" s="66"/>
      <c r="X131" s="70"/>
    </row>
    <row r="132" spans="1:24" ht="1.5" customHeight="1" x14ac:dyDescent="0.15">
      <c r="A132" s="66"/>
      <c r="X132" s="70"/>
    </row>
    <row r="133" spans="1:24" ht="1.5" customHeight="1" x14ac:dyDescent="0.15">
      <c r="A133" s="66"/>
      <c r="X133" s="70"/>
    </row>
    <row r="134" spans="1:24" ht="1.5" customHeight="1" x14ac:dyDescent="0.15">
      <c r="A134" s="66"/>
      <c r="X134" s="70"/>
    </row>
    <row r="135" spans="1:24" ht="1.5" customHeight="1" x14ac:dyDescent="0.15">
      <c r="A135" s="66"/>
      <c r="X135" s="70"/>
    </row>
    <row r="136" spans="1:24" ht="1.5" customHeight="1" x14ac:dyDescent="0.15">
      <c r="A136" s="66"/>
      <c r="X136" s="70"/>
    </row>
    <row r="137" spans="1:24" ht="1.5" customHeight="1" x14ac:dyDescent="0.15">
      <c r="A137" s="66"/>
      <c r="X137" s="70"/>
    </row>
    <row r="138" spans="1:24" ht="1.5" customHeight="1" x14ac:dyDescent="0.15">
      <c r="A138" s="66"/>
      <c r="X138" s="70"/>
    </row>
    <row r="139" spans="1:24" ht="1.5" customHeight="1" x14ac:dyDescent="0.15">
      <c r="A139" s="66"/>
      <c r="X139" s="70"/>
    </row>
    <row r="140" spans="1:24" ht="1.5" customHeight="1" x14ac:dyDescent="0.15">
      <c r="A140" s="66"/>
      <c r="X140" s="70"/>
    </row>
    <row r="141" spans="1:24" ht="1.5" customHeight="1" x14ac:dyDescent="0.15">
      <c r="A141" s="66"/>
      <c r="X141" s="70"/>
    </row>
    <row r="142" spans="1:24" ht="1.5" customHeight="1" x14ac:dyDescent="0.15">
      <c r="A142" s="66"/>
      <c r="X142" s="70"/>
    </row>
    <row r="143" spans="1:24" ht="1.5" customHeight="1" x14ac:dyDescent="0.15">
      <c r="A143" s="66"/>
      <c r="X143" s="70"/>
    </row>
    <row r="144" spans="1:24" ht="1.5" customHeight="1" x14ac:dyDescent="0.15">
      <c r="A144" s="66"/>
      <c r="X144" s="70"/>
    </row>
    <row r="145" spans="1:24" ht="1.5" customHeight="1" x14ac:dyDescent="0.15">
      <c r="A145" s="66"/>
      <c r="X145" s="70"/>
    </row>
    <row r="146" spans="1:24" ht="1.5" customHeight="1" x14ac:dyDescent="0.15">
      <c r="A146" s="227">
        <v>900</v>
      </c>
      <c r="X146" s="71"/>
    </row>
    <row r="147" spans="1:24" ht="1.5" customHeight="1" x14ac:dyDescent="0.15">
      <c r="A147" s="227"/>
      <c r="X147" s="1"/>
    </row>
    <row r="148" spans="1:24" ht="1.5" customHeight="1" x14ac:dyDescent="0.15">
      <c r="A148" s="227"/>
      <c r="X148" s="67"/>
    </row>
    <row r="149" spans="1:24" ht="1.5" customHeight="1" x14ac:dyDescent="0.15">
      <c r="A149" s="227"/>
      <c r="X149" s="67"/>
    </row>
    <row r="150" spans="1:24" ht="1.5" customHeight="1" x14ac:dyDescent="0.15">
      <c r="A150" s="227"/>
      <c r="X150" s="67"/>
    </row>
    <row r="151" spans="1:24" ht="1.5" customHeight="1" x14ac:dyDescent="0.15">
      <c r="A151" s="227"/>
      <c r="X151" s="67"/>
    </row>
    <row r="152" spans="1:24" ht="1.5" customHeight="1" x14ac:dyDescent="0.15">
      <c r="A152" s="227"/>
      <c r="X152" s="67"/>
    </row>
    <row r="153" spans="1:24" ht="1.5" customHeight="1" x14ac:dyDescent="0.15">
      <c r="A153" s="227"/>
      <c r="X153" s="67"/>
    </row>
    <row r="154" spans="1:24" ht="1.5" customHeight="1" x14ac:dyDescent="0.15">
      <c r="A154" s="227"/>
      <c r="X154" s="67"/>
    </row>
    <row r="155" spans="1:24" ht="1.5" customHeight="1" x14ac:dyDescent="0.15">
      <c r="A155" s="227"/>
      <c r="X155" s="67"/>
    </row>
    <row r="156" spans="1:24" ht="1.5" customHeight="1" x14ac:dyDescent="0.15">
      <c r="A156" s="227"/>
      <c r="B156" s="65"/>
      <c r="X156" s="67"/>
    </row>
    <row r="157" spans="1:24" ht="1.5" customHeight="1" x14ac:dyDescent="0.15">
      <c r="A157" s="227"/>
      <c r="X157" s="67"/>
    </row>
    <row r="158" spans="1:24" ht="1.5" customHeight="1" x14ac:dyDescent="0.15">
      <c r="A158" s="227"/>
      <c r="X158" s="67"/>
    </row>
    <row r="159" spans="1:24" ht="1.5" customHeight="1" x14ac:dyDescent="0.15">
      <c r="A159" s="227"/>
      <c r="X159" s="67"/>
    </row>
    <row r="160" spans="1:24" ht="1.5" customHeight="1" x14ac:dyDescent="0.15">
      <c r="A160" s="227"/>
      <c r="X160" s="67"/>
    </row>
    <row r="161" spans="1:24" ht="1.5" customHeight="1" x14ac:dyDescent="0.15">
      <c r="A161" s="227"/>
      <c r="X161" s="67"/>
    </row>
    <row r="162" spans="1:24" ht="1.5" customHeight="1" x14ac:dyDescent="0.15">
      <c r="A162" s="227"/>
      <c r="X162" s="67"/>
    </row>
    <row r="163" spans="1:24" ht="1.5" customHeight="1" x14ac:dyDescent="0.15">
      <c r="A163" s="227"/>
      <c r="X163" s="67"/>
    </row>
    <row r="164" spans="1:24" ht="1.5" customHeight="1" x14ac:dyDescent="0.15">
      <c r="A164" s="227"/>
      <c r="X164" s="67"/>
    </row>
    <row r="165" spans="1:24" ht="1.5" customHeight="1" x14ac:dyDescent="0.15">
      <c r="A165" s="227"/>
      <c r="X165" s="67"/>
    </row>
    <row r="166" spans="1:24" ht="1.5" customHeight="1" x14ac:dyDescent="0.15">
      <c r="A166" s="227"/>
      <c r="X166" s="67"/>
    </row>
    <row r="167" spans="1:24" ht="1.5" customHeight="1" x14ac:dyDescent="0.15">
      <c r="A167" s="66"/>
      <c r="X167" s="67"/>
    </row>
    <row r="168" spans="1:24" ht="1.5" customHeight="1" x14ac:dyDescent="0.15">
      <c r="A168" s="66"/>
      <c r="X168" s="67"/>
    </row>
    <row r="169" spans="1:24" ht="1.5" customHeight="1" x14ac:dyDescent="0.15">
      <c r="A169" s="66"/>
      <c r="X169" s="67"/>
    </row>
    <row r="170" spans="1:24" ht="1.5" customHeight="1" x14ac:dyDescent="0.15">
      <c r="A170" s="66"/>
      <c r="X170" s="67"/>
    </row>
    <row r="171" spans="1:24" ht="1.5" customHeight="1" x14ac:dyDescent="0.15">
      <c r="A171" s="66"/>
      <c r="M171" s="69"/>
      <c r="X171" s="67"/>
    </row>
    <row r="172" spans="1:24" ht="1.5" customHeight="1" x14ac:dyDescent="0.15">
      <c r="A172" s="66"/>
      <c r="M172" s="70"/>
      <c r="X172" s="67"/>
    </row>
    <row r="173" spans="1:24" ht="1.5" customHeight="1" x14ac:dyDescent="0.15">
      <c r="A173" s="66"/>
      <c r="M173" s="70"/>
      <c r="X173" s="67"/>
    </row>
    <row r="174" spans="1:24" ht="1.5" customHeight="1" x14ac:dyDescent="0.15">
      <c r="A174" s="66"/>
      <c r="M174" s="70"/>
      <c r="X174" s="67"/>
    </row>
    <row r="175" spans="1:24" ht="1.5" customHeight="1" x14ac:dyDescent="0.15">
      <c r="A175" s="66"/>
      <c r="M175" s="70"/>
      <c r="X175" s="67"/>
    </row>
    <row r="176" spans="1:24" ht="1.5" customHeight="1" x14ac:dyDescent="0.15">
      <c r="A176" s="66"/>
      <c r="M176" s="70"/>
      <c r="X176" s="67"/>
    </row>
    <row r="177" spans="1:24" ht="1.5" customHeight="1" x14ac:dyDescent="0.15">
      <c r="A177" s="66"/>
      <c r="M177" s="70"/>
      <c r="X177" s="67"/>
    </row>
    <row r="178" spans="1:24" ht="1.5" customHeight="1" x14ac:dyDescent="0.15">
      <c r="A178" s="66"/>
      <c r="M178" s="70"/>
      <c r="X178" s="67"/>
    </row>
    <row r="179" spans="1:24" ht="1.5" customHeight="1" x14ac:dyDescent="0.15">
      <c r="A179" s="66"/>
      <c r="M179" s="70"/>
      <c r="X179" s="67"/>
    </row>
    <row r="180" spans="1:24" ht="1.5" customHeight="1" x14ac:dyDescent="0.15">
      <c r="A180" s="66"/>
      <c r="M180" s="70"/>
      <c r="X180" s="67"/>
    </row>
    <row r="181" spans="1:24" ht="1.5" customHeight="1" x14ac:dyDescent="0.15">
      <c r="A181" s="66"/>
      <c r="M181" s="70"/>
      <c r="X181" s="67"/>
    </row>
    <row r="182" spans="1:24" ht="1.5" customHeight="1" x14ac:dyDescent="0.15">
      <c r="A182" s="66"/>
      <c r="M182" s="70"/>
      <c r="X182" s="67"/>
    </row>
    <row r="183" spans="1:24" ht="1.5" customHeight="1" x14ac:dyDescent="0.15">
      <c r="A183" s="66"/>
      <c r="M183" s="70"/>
      <c r="X183" s="67"/>
    </row>
    <row r="184" spans="1:24" ht="1.5" customHeight="1" x14ac:dyDescent="0.15">
      <c r="A184" s="227">
        <v>800</v>
      </c>
      <c r="M184" s="70"/>
      <c r="X184" s="67"/>
    </row>
    <row r="185" spans="1:24" ht="1.5" customHeight="1" x14ac:dyDescent="0.15">
      <c r="A185" s="227"/>
      <c r="M185" s="70"/>
      <c r="X185" s="67"/>
    </row>
    <row r="186" spans="1:24" ht="1.5" customHeight="1" x14ac:dyDescent="0.15">
      <c r="A186" s="227"/>
      <c r="M186" s="70"/>
      <c r="X186" s="67"/>
    </row>
    <row r="187" spans="1:24" ht="1.5" customHeight="1" x14ac:dyDescent="0.15">
      <c r="A187" s="227"/>
      <c r="M187" s="70"/>
      <c r="X187" s="67"/>
    </row>
    <row r="188" spans="1:24" ht="1.5" customHeight="1" x14ac:dyDescent="0.15">
      <c r="A188" s="227"/>
      <c r="M188" s="70"/>
      <c r="X188" s="67"/>
    </row>
    <row r="189" spans="1:24" ht="1.5" customHeight="1" x14ac:dyDescent="0.15">
      <c r="A189" s="227"/>
      <c r="M189" s="70"/>
      <c r="X189" s="67"/>
    </row>
    <row r="190" spans="1:24" ht="1.5" customHeight="1" x14ac:dyDescent="0.15">
      <c r="A190" s="227"/>
      <c r="M190" s="70"/>
      <c r="X190" s="67"/>
    </row>
    <row r="191" spans="1:24" ht="1.5" customHeight="1" x14ac:dyDescent="0.15">
      <c r="A191" s="227"/>
      <c r="M191" s="70"/>
      <c r="X191" s="67"/>
    </row>
    <row r="192" spans="1:24" ht="1.5" customHeight="1" x14ac:dyDescent="0.15">
      <c r="A192" s="227"/>
      <c r="M192" s="70"/>
      <c r="X192" s="67"/>
    </row>
    <row r="193" spans="1:24" ht="1.5" customHeight="1" x14ac:dyDescent="0.15">
      <c r="A193" s="227"/>
      <c r="M193" s="70"/>
      <c r="X193" s="67"/>
    </row>
    <row r="194" spans="1:24" ht="1.5" customHeight="1" x14ac:dyDescent="0.15">
      <c r="A194" s="227"/>
      <c r="B194" s="65"/>
      <c r="M194" s="70"/>
      <c r="X194" s="67"/>
    </row>
    <row r="195" spans="1:24" ht="1.5" customHeight="1" x14ac:dyDescent="0.15">
      <c r="A195" s="227"/>
      <c r="M195" s="70"/>
      <c r="X195" s="67"/>
    </row>
    <row r="196" spans="1:24" ht="1.5" customHeight="1" x14ac:dyDescent="0.15">
      <c r="A196" s="227"/>
      <c r="M196" s="70"/>
      <c r="X196" s="67"/>
    </row>
    <row r="197" spans="1:24" ht="1.5" customHeight="1" x14ac:dyDescent="0.15">
      <c r="A197" s="227"/>
      <c r="M197" s="70"/>
      <c r="X197" s="67"/>
    </row>
    <row r="198" spans="1:24" ht="1.5" customHeight="1" x14ac:dyDescent="0.15">
      <c r="A198" s="227"/>
      <c r="M198" s="70"/>
      <c r="X198" s="67"/>
    </row>
    <row r="199" spans="1:24" ht="1.5" customHeight="1" x14ac:dyDescent="0.15">
      <c r="A199" s="227"/>
      <c r="M199" s="70"/>
      <c r="X199" s="67"/>
    </row>
    <row r="200" spans="1:24" ht="1.5" customHeight="1" x14ac:dyDescent="0.15">
      <c r="A200" s="227"/>
      <c r="M200" s="70"/>
      <c r="X200" s="67"/>
    </row>
    <row r="201" spans="1:24" ht="1.5" customHeight="1" x14ac:dyDescent="0.15">
      <c r="A201" s="227"/>
      <c r="M201" s="70"/>
      <c r="X201" s="67"/>
    </row>
    <row r="202" spans="1:24" ht="1.5" customHeight="1" x14ac:dyDescent="0.15">
      <c r="A202" s="227"/>
      <c r="M202" s="70"/>
      <c r="X202" s="67"/>
    </row>
    <row r="203" spans="1:24" ht="1.5" customHeight="1" x14ac:dyDescent="0.15">
      <c r="A203" s="227"/>
      <c r="M203" s="70"/>
      <c r="X203" s="67"/>
    </row>
    <row r="204" spans="1:24" ht="1.5" customHeight="1" x14ac:dyDescent="0.15">
      <c r="A204" s="227"/>
      <c r="M204" s="70"/>
      <c r="X204" s="67"/>
    </row>
    <row r="205" spans="1:24" ht="1.5" customHeight="1" x14ac:dyDescent="0.15">
      <c r="A205" s="66"/>
      <c r="M205" s="70"/>
      <c r="X205" s="67"/>
    </row>
    <row r="206" spans="1:24" ht="1.5" customHeight="1" x14ac:dyDescent="0.15">
      <c r="A206" s="66"/>
      <c r="M206" s="70"/>
      <c r="X206" s="67"/>
    </row>
    <row r="207" spans="1:24" ht="1.5" customHeight="1" x14ac:dyDescent="0.15">
      <c r="A207" s="66"/>
      <c r="M207" s="70"/>
      <c r="X207" s="67"/>
    </row>
    <row r="208" spans="1:24" ht="1.5" customHeight="1" x14ac:dyDescent="0.15">
      <c r="A208" s="66"/>
      <c r="M208" s="70"/>
      <c r="X208" s="67"/>
    </row>
    <row r="209" spans="1:25" ht="1.5" customHeight="1" x14ac:dyDescent="0.15">
      <c r="A209" s="66"/>
      <c r="M209" s="70"/>
      <c r="X209" s="67"/>
    </row>
    <row r="210" spans="1:25" ht="1.5" customHeight="1" x14ac:dyDescent="0.15">
      <c r="A210" s="66"/>
      <c r="M210" s="70"/>
      <c r="X210" s="67"/>
    </row>
    <row r="211" spans="1:25" ht="1.5" customHeight="1" x14ac:dyDescent="0.15">
      <c r="A211" s="66"/>
      <c r="M211" s="70"/>
      <c r="X211" s="67"/>
    </row>
    <row r="212" spans="1:25" ht="1.5" customHeight="1" x14ac:dyDescent="0.15">
      <c r="A212" s="66"/>
      <c r="M212" s="70"/>
      <c r="X212" s="67"/>
    </row>
    <row r="213" spans="1:25" ht="1.5" customHeight="1" x14ac:dyDescent="0.15">
      <c r="A213" s="66"/>
      <c r="M213" s="70"/>
      <c r="X213" s="67"/>
    </row>
    <row r="214" spans="1:25" ht="1.5" customHeight="1" x14ac:dyDescent="0.15">
      <c r="A214" s="66"/>
      <c r="M214" s="70"/>
      <c r="X214" s="67"/>
    </row>
    <row r="215" spans="1:25" ht="1.5" customHeight="1" x14ac:dyDescent="0.15">
      <c r="A215" s="66"/>
      <c r="M215" s="70"/>
      <c r="X215" s="67"/>
    </row>
    <row r="216" spans="1:25" ht="1.5" customHeight="1" x14ac:dyDescent="0.15">
      <c r="A216" s="66"/>
      <c r="M216" s="70"/>
      <c r="X216" s="67"/>
    </row>
    <row r="217" spans="1:25" ht="1.5" customHeight="1" x14ac:dyDescent="0.15">
      <c r="A217" s="66"/>
      <c r="M217" s="70"/>
      <c r="X217" s="67"/>
    </row>
    <row r="218" spans="1:25" ht="1.5" customHeight="1" x14ac:dyDescent="0.15">
      <c r="A218" s="66"/>
      <c r="M218" s="70"/>
      <c r="X218" s="67"/>
    </row>
    <row r="219" spans="1:25" ht="1.5" customHeight="1" x14ac:dyDescent="0.15">
      <c r="A219" s="66"/>
      <c r="M219" s="70"/>
      <c r="X219" s="67"/>
    </row>
    <row r="220" spans="1:25" ht="1.5" customHeight="1" x14ac:dyDescent="0.15">
      <c r="A220" s="66"/>
      <c r="M220" s="70"/>
      <c r="X220" s="67"/>
    </row>
    <row r="221" spans="1:25" ht="1.5" customHeight="1" x14ac:dyDescent="0.15">
      <c r="A221" s="66"/>
      <c r="M221" s="70"/>
      <c r="X221" s="67"/>
    </row>
    <row r="222" spans="1:25" ht="1.5" customHeight="1" x14ac:dyDescent="0.15">
      <c r="A222" s="66"/>
      <c r="M222" s="70"/>
      <c r="X222" s="67"/>
    </row>
    <row r="223" spans="1:25" ht="1.5" customHeight="1" x14ac:dyDescent="0.15">
      <c r="A223" s="227">
        <v>700</v>
      </c>
      <c r="M223" s="70"/>
      <c r="X223" s="67"/>
    </row>
    <row r="224" spans="1:25" ht="1.5" customHeight="1" x14ac:dyDescent="0.15">
      <c r="A224" s="227"/>
      <c r="M224" s="70"/>
      <c r="X224" s="67"/>
      <c r="Y224" s="69"/>
    </row>
    <row r="225" spans="1:25" ht="1.5" customHeight="1" x14ac:dyDescent="0.15">
      <c r="A225" s="227"/>
      <c r="M225" s="70"/>
      <c r="X225" s="67"/>
      <c r="Y225" s="70"/>
    </row>
    <row r="226" spans="1:25" ht="1.5" customHeight="1" x14ac:dyDescent="0.15">
      <c r="A226" s="227"/>
      <c r="M226" s="70"/>
      <c r="X226" s="67"/>
      <c r="Y226" s="70"/>
    </row>
    <row r="227" spans="1:25" ht="1.5" customHeight="1" x14ac:dyDescent="0.15">
      <c r="A227" s="227"/>
      <c r="M227" s="70"/>
      <c r="X227" s="67"/>
      <c r="Y227" s="70"/>
    </row>
    <row r="228" spans="1:25" ht="1.5" customHeight="1" x14ac:dyDescent="0.15">
      <c r="A228" s="227"/>
      <c r="M228" s="70"/>
      <c r="X228" s="67"/>
      <c r="Y228" s="70"/>
    </row>
    <row r="229" spans="1:25" ht="1.5" customHeight="1" x14ac:dyDescent="0.15">
      <c r="A229" s="227"/>
      <c r="M229" s="70"/>
      <c r="X229" s="67"/>
      <c r="Y229" s="70"/>
    </row>
    <row r="230" spans="1:25" ht="1.5" customHeight="1" x14ac:dyDescent="0.15">
      <c r="A230" s="227"/>
      <c r="M230" s="70"/>
      <c r="X230" s="67"/>
      <c r="Y230" s="70"/>
    </row>
    <row r="231" spans="1:25" ht="1.5" customHeight="1" x14ac:dyDescent="0.15">
      <c r="A231" s="227"/>
      <c r="M231" s="70"/>
      <c r="X231" s="67"/>
      <c r="Y231" s="70"/>
    </row>
    <row r="232" spans="1:25" ht="1.5" customHeight="1" x14ac:dyDescent="0.15">
      <c r="A232" s="227"/>
      <c r="M232" s="70"/>
      <c r="X232" s="67"/>
      <c r="Y232" s="70"/>
    </row>
    <row r="233" spans="1:25" ht="1.5" customHeight="1" x14ac:dyDescent="0.15">
      <c r="A233" s="227"/>
      <c r="B233" s="65"/>
      <c r="M233" s="70"/>
      <c r="X233" s="67"/>
      <c r="Y233" s="70"/>
    </row>
    <row r="234" spans="1:25" ht="1.5" customHeight="1" x14ac:dyDescent="0.15">
      <c r="A234" s="227"/>
      <c r="M234" s="70"/>
      <c r="X234" s="67"/>
      <c r="Y234" s="70"/>
    </row>
    <row r="235" spans="1:25" ht="1.5" customHeight="1" x14ac:dyDescent="0.15">
      <c r="A235" s="227"/>
      <c r="M235" s="70"/>
      <c r="X235" s="67"/>
      <c r="Y235" s="70"/>
    </row>
    <row r="236" spans="1:25" ht="1.5" customHeight="1" x14ac:dyDescent="0.15">
      <c r="A236" s="227"/>
      <c r="M236" s="70"/>
      <c r="X236" s="67"/>
      <c r="Y236" s="70"/>
    </row>
    <row r="237" spans="1:25" ht="1.5" customHeight="1" x14ac:dyDescent="0.15">
      <c r="A237" s="227"/>
      <c r="M237" s="70"/>
      <c r="X237" s="67"/>
      <c r="Y237" s="70"/>
    </row>
    <row r="238" spans="1:25" ht="1.5" customHeight="1" x14ac:dyDescent="0.15">
      <c r="A238" s="227"/>
      <c r="M238" s="70"/>
      <c r="X238" s="67"/>
      <c r="Y238" s="70"/>
    </row>
    <row r="239" spans="1:25" ht="1.5" customHeight="1" x14ac:dyDescent="0.15">
      <c r="A239" s="227"/>
      <c r="M239" s="70"/>
      <c r="X239" s="67"/>
      <c r="Y239" s="70"/>
    </row>
    <row r="240" spans="1:25" ht="1.5" customHeight="1" x14ac:dyDescent="0.15">
      <c r="A240" s="227"/>
      <c r="M240" s="70"/>
      <c r="X240" s="67"/>
      <c r="Y240" s="70"/>
    </row>
    <row r="241" spans="1:25" ht="1.5" customHeight="1" x14ac:dyDescent="0.15">
      <c r="A241" s="227"/>
      <c r="M241" s="70"/>
      <c r="O241" s="69"/>
      <c r="X241" s="67"/>
      <c r="Y241" s="70"/>
    </row>
    <row r="242" spans="1:25" ht="1.5" customHeight="1" x14ac:dyDescent="0.15">
      <c r="A242" s="227"/>
      <c r="M242" s="70"/>
      <c r="O242" s="70"/>
      <c r="X242" s="67"/>
      <c r="Y242" s="70"/>
    </row>
    <row r="243" spans="1:25" ht="1.5" customHeight="1" x14ac:dyDescent="0.15">
      <c r="A243" s="227"/>
      <c r="M243" s="70"/>
      <c r="O243" s="70"/>
      <c r="X243" s="67"/>
      <c r="Y243" s="70"/>
    </row>
    <row r="244" spans="1:25" ht="1.5" customHeight="1" x14ac:dyDescent="0.15">
      <c r="A244" s="66"/>
      <c r="M244" s="70"/>
      <c r="O244" s="70"/>
      <c r="X244" s="67"/>
      <c r="Y244" s="70"/>
    </row>
    <row r="245" spans="1:25" ht="1.5" customHeight="1" x14ac:dyDescent="0.15">
      <c r="A245" s="66"/>
      <c r="M245" s="70"/>
      <c r="O245" s="70"/>
      <c r="X245" s="67"/>
      <c r="Y245" s="70"/>
    </row>
    <row r="246" spans="1:25" ht="1.5" customHeight="1" x14ac:dyDescent="0.15">
      <c r="A246" s="66"/>
      <c r="M246" s="70"/>
      <c r="O246" s="70"/>
      <c r="X246" s="67"/>
      <c r="Y246" s="70"/>
    </row>
    <row r="247" spans="1:25" ht="1.5" customHeight="1" x14ac:dyDescent="0.15">
      <c r="A247" s="66"/>
      <c r="M247" s="70"/>
      <c r="O247" s="70"/>
      <c r="X247" s="67"/>
      <c r="Y247" s="70"/>
    </row>
    <row r="248" spans="1:25" ht="1.5" customHeight="1" x14ac:dyDescent="0.15">
      <c r="A248" s="66"/>
      <c r="M248" s="70"/>
      <c r="O248" s="70"/>
      <c r="X248" s="67"/>
      <c r="Y248" s="70"/>
    </row>
    <row r="249" spans="1:25" ht="1.5" customHeight="1" x14ac:dyDescent="0.15">
      <c r="A249" s="66"/>
      <c r="M249" s="70"/>
      <c r="O249" s="70"/>
      <c r="X249" s="67"/>
      <c r="Y249" s="70"/>
    </row>
    <row r="250" spans="1:25" ht="1.5" customHeight="1" x14ac:dyDescent="0.15">
      <c r="A250" s="66"/>
      <c r="M250" s="70"/>
      <c r="O250" s="70"/>
      <c r="X250" s="67"/>
      <c r="Y250" s="70"/>
    </row>
    <row r="251" spans="1:25" ht="1.5" customHeight="1" x14ac:dyDescent="0.15">
      <c r="A251" s="66"/>
      <c r="M251" s="70"/>
      <c r="O251" s="70"/>
      <c r="X251" s="67"/>
      <c r="Y251" s="70"/>
    </row>
    <row r="252" spans="1:25" ht="1.5" customHeight="1" x14ac:dyDescent="0.15">
      <c r="A252" s="66"/>
      <c r="M252" s="70"/>
      <c r="O252" s="70"/>
      <c r="X252" s="67"/>
      <c r="Y252" s="70"/>
    </row>
    <row r="253" spans="1:25" ht="1.5" customHeight="1" x14ac:dyDescent="0.15">
      <c r="A253" s="66"/>
      <c r="M253" s="70"/>
      <c r="O253" s="70"/>
      <c r="X253" s="67"/>
      <c r="Y253" s="70"/>
    </row>
    <row r="254" spans="1:25" ht="1.5" customHeight="1" x14ac:dyDescent="0.15">
      <c r="A254" s="66"/>
      <c r="M254" s="70"/>
      <c r="O254" s="70"/>
      <c r="X254" s="67"/>
      <c r="Y254" s="70"/>
    </row>
    <row r="255" spans="1:25" ht="1.5" customHeight="1" x14ac:dyDescent="0.15">
      <c r="A255" s="66"/>
      <c r="M255" s="70"/>
      <c r="O255" s="70"/>
      <c r="X255" s="67"/>
      <c r="Y255" s="70"/>
    </row>
    <row r="256" spans="1:25" ht="1.5" customHeight="1" x14ac:dyDescent="0.15">
      <c r="A256" s="66"/>
      <c r="M256" s="70"/>
      <c r="O256" s="70"/>
      <c r="X256" s="67"/>
      <c r="Y256" s="70"/>
    </row>
    <row r="257" spans="1:25" ht="1.5" customHeight="1" x14ac:dyDescent="0.15">
      <c r="A257" s="66"/>
      <c r="M257" s="70"/>
      <c r="O257" s="70"/>
      <c r="X257" s="67"/>
      <c r="Y257" s="70"/>
    </row>
    <row r="258" spans="1:25" ht="1.5" customHeight="1" x14ac:dyDescent="0.15">
      <c r="A258" s="66"/>
      <c r="M258" s="70"/>
      <c r="O258" s="70"/>
      <c r="X258" s="67"/>
      <c r="Y258" s="70"/>
    </row>
    <row r="259" spans="1:25" ht="1.5" customHeight="1" x14ac:dyDescent="0.15">
      <c r="A259" s="66"/>
      <c r="M259" s="70"/>
      <c r="O259" s="70"/>
      <c r="X259" s="67"/>
      <c r="Y259" s="70"/>
    </row>
    <row r="260" spans="1:25" ht="1.5" customHeight="1" x14ac:dyDescent="0.15">
      <c r="A260" s="66"/>
      <c r="M260" s="70"/>
      <c r="O260" s="70"/>
      <c r="X260" s="67"/>
      <c r="Y260" s="70"/>
    </row>
    <row r="261" spans="1:25" ht="1.5" customHeight="1" x14ac:dyDescent="0.15">
      <c r="A261" s="227">
        <v>600</v>
      </c>
      <c r="M261" s="70"/>
      <c r="O261" s="70"/>
      <c r="X261" s="67"/>
      <c r="Y261" s="70"/>
    </row>
    <row r="262" spans="1:25" ht="1.5" customHeight="1" x14ac:dyDescent="0.15">
      <c r="A262" s="227"/>
      <c r="M262" s="70"/>
      <c r="O262" s="70"/>
      <c r="X262" s="67"/>
      <c r="Y262" s="70"/>
    </row>
    <row r="263" spans="1:25" ht="1.5" customHeight="1" x14ac:dyDescent="0.15">
      <c r="A263" s="227"/>
      <c r="M263" s="71"/>
      <c r="O263" s="70"/>
      <c r="X263" s="67"/>
      <c r="Y263" s="70"/>
    </row>
    <row r="264" spans="1:25" ht="1.5" customHeight="1" x14ac:dyDescent="0.15">
      <c r="A264" s="227"/>
      <c r="M264" s="1"/>
      <c r="O264" s="70"/>
      <c r="X264" s="67"/>
      <c r="Y264" s="70"/>
    </row>
    <row r="265" spans="1:25" ht="1.5" customHeight="1" x14ac:dyDescent="0.15">
      <c r="A265" s="227"/>
      <c r="M265" s="67"/>
      <c r="O265" s="70"/>
      <c r="X265" s="67"/>
      <c r="Y265" s="70"/>
    </row>
    <row r="266" spans="1:25" ht="1.5" customHeight="1" x14ac:dyDescent="0.15">
      <c r="A266" s="227"/>
      <c r="M266" s="67"/>
      <c r="O266" s="70"/>
      <c r="X266" s="67"/>
      <c r="Y266" s="70"/>
    </row>
    <row r="267" spans="1:25" ht="1.5" customHeight="1" x14ac:dyDescent="0.15">
      <c r="A267" s="227"/>
      <c r="M267" s="67"/>
      <c r="O267" s="70"/>
      <c r="X267" s="67"/>
      <c r="Y267" s="70"/>
    </row>
    <row r="268" spans="1:25" ht="1.5" customHeight="1" x14ac:dyDescent="0.15">
      <c r="A268" s="227"/>
      <c r="M268" s="67"/>
      <c r="O268" s="70"/>
      <c r="X268" s="67"/>
      <c r="Y268" s="70"/>
    </row>
    <row r="269" spans="1:25" ht="1.5" customHeight="1" x14ac:dyDescent="0.15">
      <c r="A269" s="227"/>
      <c r="M269" s="67"/>
      <c r="O269" s="70"/>
      <c r="X269" s="67"/>
      <c r="Y269" s="70"/>
    </row>
    <row r="270" spans="1:25" ht="1.5" customHeight="1" x14ac:dyDescent="0.15">
      <c r="A270" s="227"/>
      <c r="M270" s="67"/>
      <c r="O270" s="70"/>
      <c r="X270" s="67"/>
      <c r="Y270" s="70"/>
    </row>
    <row r="271" spans="1:25" ht="1.5" customHeight="1" x14ac:dyDescent="0.15">
      <c r="A271" s="227"/>
      <c r="B271" s="65"/>
      <c r="M271" s="67"/>
      <c r="O271" s="70"/>
      <c r="X271" s="67"/>
      <c r="Y271" s="70"/>
    </row>
    <row r="272" spans="1:25" ht="1.5" customHeight="1" x14ac:dyDescent="0.15">
      <c r="A272" s="227"/>
      <c r="M272" s="67"/>
      <c r="O272" s="70"/>
      <c r="X272" s="67"/>
      <c r="Y272" s="70"/>
    </row>
    <row r="273" spans="1:25" ht="1.5" customHeight="1" x14ac:dyDescent="0.15">
      <c r="A273" s="227"/>
      <c r="M273" s="67"/>
      <c r="O273" s="70"/>
      <c r="X273" s="67"/>
      <c r="Y273" s="70"/>
    </row>
    <row r="274" spans="1:25" ht="1.5" customHeight="1" x14ac:dyDescent="0.15">
      <c r="A274" s="227"/>
      <c r="M274" s="67"/>
      <c r="O274" s="70"/>
      <c r="X274" s="67"/>
      <c r="Y274" s="70"/>
    </row>
    <row r="275" spans="1:25" ht="1.5" customHeight="1" x14ac:dyDescent="0.15">
      <c r="A275" s="227"/>
      <c r="M275" s="67"/>
      <c r="O275" s="70"/>
      <c r="X275" s="67"/>
      <c r="Y275" s="70"/>
    </row>
    <row r="276" spans="1:25" ht="1.5" customHeight="1" x14ac:dyDescent="0.15">
      <c r="A276" s="227"/>
      <c r="M276" s="67"/>
      <c r="O276" s="70"/>
      <c r="X276" s="67"/>
      <c r="Y276" s="70"/>
    </row>
    <row r="277" spans="1:25" ht="1.5" customHeight="1" x14ac:dyDescent="0.15">
      <c r="A277" s="227"/>
      <c r="M277" s="67"/>
      <c r="O277" s="70"/>
      <c r="X277" s="67"/>
      <c r="Y277" s="70"/>
    </row>
    <row r="278" spans="1:25" ht="1.5" customHeight="1" x14ac:dyDescent="0.15">
      <c r="A278" s="227"/>
      <c r="M278" s="67"/>
      <c r="O278" s="70"/>
      <c r="X278" s="67"/>
      <c r="Y278" s="70"/>
    </row>
    <row r="279" spans="1:25" ht="1.5" customHeight="1" x14ac:dyDescent="0.15">
      <c r="A279" s="227"/>
      <c r="M279" s="67"/>
      <c r="O279" s="70"/>
      <c r="X279" s="67"/>
      <c r="Y279" s="70"/>
    </row>
    <row r="280" spans="1:25" ht="1.5" customHeight="1" x14ac:dyDescent="0.15">
      <c r="A280" s="227"/>
      <c r="M280" s="67"/>
      <c r="O280" s="70"/>
      <c r="X280" s="67"/>
      <c r="Y280" s="70"/>
    </row>
    <row r="281" spans="1:25" ht="1.5" customHeight="1" x14ac:dyDescent="0.15">
      <c r="A281" s="227"/>
      <c r="M281" s="67"/>
      <c r="O281" s="70"/>
      <c r="X281" s="67"/>
      <c r="Y281" s="70"/>
    </row>
    <row r="282" spans="1:25" ht="1.5" customHeight="1" x14ac:dyDescent="0.15">
      <c r="A282" s="66"/>
      <c r="M282" s="67"/>
      <c r="O282" s="70"/>
      <c r="X282" s="67"/>
      <c r="Y282" s="70"/>
    </row>
    <row r="283" spans="1:25" ht="1.5" customHeight="1" x14ac:dyDescent="0.15">
      <c r="A283" s="66"/>
      <c r="M283" s="67"/>
      <c r="O283" s="70"/>
      <c r="X283" s="67"/>
      <c r="Y283" s="70"/>
    </row>
    <row r="284" spans="1:25" ht="1.5" customHeight="1" x14ac:dyDescent="0.15">
      <c r="A284" s="66"/>
      <c r="M284" s="67"/>
      <c r="O284" s="70"/>
      <c r="X284" s="67"/>
      <c r="Y284" s="70"/>
    </row>
    <row r="285" spans="1:25" ht="1.5" customHeight="1" x14ac:dyDescent="0.15">
      <c r="A285" s="66"/>
      <c r="M285" s="67"/>
      <c r="O285" s="70"/>
      <c r="X285" s="67"/>
      <c r="Y285" s="70"/>
    </row>
    <row r="286" spans="1:25" ht="1.5" customHeight="1" x14ac:dyDescent="0.15">
      <c r="A286" s="66"/>
      <c r="M286" s="67"/>
      <c r="O286" s="70"/>
      <c r="X286" s="67"/>
      <c r="Y286" s="70"/>
    </row>
    <row r="287" spans="1:25" ht="1.5" customHeight="1" x14ac:dyDescent="0.15">
      <c r="A287" s="66"/>
      <c r="M287" s="67"/>
      <c r="O287" s="70"/>
      <c r="X287" s="67"/>
      <c r="Y287" s="70"/>
    </row>
    <row r="288" spans="1:25" ht="1.5" customHeight="1" x14ac:dyDescent="0.15">
      <c r="A288" s="66"/>
      <c r="M288" s="67"/>
      <c r="O288" s="70"/>
      <c r="X288" s="67"/>
      <c r="Y288" s="70"/>
    </row>
    <row r="289" spans="1:25" ht="1.5" customHeight="1" x14ac:dyDescent="0.15">
      <c r="A289" s="66"/>
      <c r="M289" s="67"/>
      <c r="O289" s="70"/>
      <c r="X289" s="67"/>
      <c r="Y289" s="70"/>
    </row>
    <row r="290" spans="1:25" ht="1.5" customHeight="1" x14ac:dyDescent="0.15">
      <c r="A290" s="66"/>
      <c r="M290" s="67"/>
      <c r="O290" s="70"/>
      <c r="X290" s="67"/>
      <c r="Y290" s="70"/>
    </row>
    <row r="291" spans="1:25" ht="1.5" customHeight="1" x14ac:dyDescent="0.15">
      <c r="A291" s="66"/>
      <c r="M291" s="67"/>
      <c r="O291" s="70"/>
      <c r="X291" s="67"/>
      <c r="Y291" s="70"/>
    </row>
    <row r="292" spans="1:25" ht="1.5" customHeight="1" x14ac:dyDescent="0.15">
      <c r="A292" s="66"/>
      <c r="M292" s="67"/>
      <c r="O292" s="70"/>
      <c r="X292" s="67"/>
      <c r="Y292" s="70"/>
    </row>
    <row r="293" spans="1:25" ht="1.5" customHeight="1" x14ac:dyDescent="0.15">
      <c r="A293" s="66"/>
      <c r="M293" s="67"/>
      <c r="O293" s="70"/>
      <c r="X293" s="67"/>
      <c r="Y293" s="70"/>
    </row>
    <row r="294" spans="1:25" ht="1.5" customHeight="1" x14ac:dyDescent="0.15">
      <c r="A294" s="66"/>
      <c r="M294" s="67"/>
      <c r="O294" s="70"/>
      <c r="X294" s="67"/>
      <c r="Y294" s="70"/>
    </row>
    <row r="295" spans="1:25" ht="1.5" customHeight="1" x14ac:dyDescent="0.15">
      <c r="A295" s="66"/>
      <c r="M295" s="67"/>
      <c r="O295" s="70"/>
      <c r="X295" s="67"/>
      <c r="Y295" s="70"/>
    </row>
    <row r="296" spans="1:25" ht="1.5" customHeight="1" x14ac:dyDescent="0.15">
      <c r="A296" s="66"/>
      <c r="M296" s="67"/>
      <c r="O296" s="70"/>
      <c r="X296" s="67"/>
      <c r="Y296" s="70"/>
    </row>
    <row r="297" spans="1:25" ht="1.5" customHeight="1" x14ac:dyDescent="0.15">
      <c r="A297" s="66"/>
      <c r="M297" s="67"/>
      <c r="O297" s="70"/>
      <c r="X297" s="67"/>
      <c r="Y297" s="70"/>
    </row>
    <row r="298" spans="1:25" ht="1.5" customHeight="1" x14ac:dyDescent="0.15">
      <c r="A298" s="66"/>
      <c r="M298" s="67"/>
      <c r="O298" s="70"/>
      <c r="X298" s="67"/>
      <c r="Y298" s="70"/>
    </row>
    <row r="299" spans="1:25" ht="1.5" customHeight="1" x14ac:dyDescent="0.15">
      <c r="A299" s="66"/>
      <c r="M299" s="67"/>
      <c r="O299" s="70"/>
      <c r="X299" s="67"/>
      <c r="Y299" s="70"/>
    </row>
    <row r="300" spans="1:25" ht="1.5" customHeight="1" x14ac:dyDescent="0.15">
      <c r="A300" s="227">
        <v>500</v>
      </c>
      <c r="M300" s="67"/>
      <c r="O300" s="70"/>
      <c r="X300" s="67"/>
      <c r="Y300" s="70"/>
    </row>
    <row r="301" spans="1:25" ht="1.5" customHeight="1" x14ac:dyDescent="0.15">
      <c r="A301" s="227"/>
      <c r="M301" s="67"/>
      <c r="O301" s="70"/>
      <c r="X301" s="67"/>
      <c r="Y301" s="70"/>
    </row>
    <row r="302" spans="1:25" ht="1.5" customHeight="1" x14ac:dyDescent="0.15">
      <c r="A302" s="227"/>
      <c r="M302" s="67"/>
      <c r="O302" s="70"/>
      <c r="X302" s="67"/>
      <c r="Y302" s="70"/>
    </row>
    <row r="303" spans="1:25" ht="1.5" customHeight="1" x14ac:dyDescent="0.15">
      <c r="A303" s="227"/>
      <c r="M303" s="67"/>
      <c r="O303" s="70"/>
      <c r="X303" s="67"/>
      <c r="Y303" s="70"/>
    </row>
    <row r="304" spans="1:25" ht="1.5" customHeight="1" x14ac:dyDescent="0.15">
      <c r="A304" s="227"/>
      <c r="M304" s="67"/>
      <c r="O304" s="70"/>
      <c r="X304" s="67"/>
      <c r="Y304" s="70"/>
    </row>
    <row r="305" spans="1:25" ht="1.5" customHeight="1" x14ac:dyDescent="0.15">
      <c r="A305" s="227"/>
      <c r="M305" s="67"/>
      <c r="O305" s="70"/>
      <c r="X305" s="67"/>
      <c r="Y305" s="70"/>
    </row>
    <row r="306" spans="1:25" ht="1.5" customHeight="1" x14ac:dyDescent="0.15">
      <c r="A306" s="227"/>
      <c r="M306" s="67"/>
      <c r="O306" s="70"/>
      <c r="X306" s="67"/>
      <c r="Y306" s="70"/>
    </row>
    <row r="307" spans="1:25" ht="1.5" customHeight="1" x14ac:dyDescent="0.15">
      <c r="A307" s="227"/>
      <c r="M307" s="67"/>
      <c r="O307" s="70"/>
      <c r="X307" s="67"/>
      <c r="Y307" s="70"/>
    </row>
    <row r="308" spans="1:25" ht="1.5" customHeight="1" x14ac:dyDescent="0.15">
      <c r="A308" s="227"/>
      <c r="M308" s="67"/>
      <c r="O308" s="70"/>
      <c r="X308" s="67"/>
      <c r="Y308" s="70"/>
    </row>
    <row r="309" spans="1:25" ht="1.5" customHeight="1" x14ac:dyDescent="0.15">
      <c r="A309" s="227"/>
      <c r="M309" s="67"/>
      <c r="O309" s="70"/>
      <c r="X309" s="67"/>
      <c r="Y309" s="70"/>
    </row>
    <row r="310" spans="1:25" ht="1.5" customHeight="1" x14ac:dyDescent="0.15">
      <c r="A310" s="227"/>
      <c r="B310" s="65"/>
      <c r="M310" s="67"/>
      <c r="O310" s="70"/>
      <c r="X310" s="67"/>
      <c r="Y310" s="70"/>
    </row>
    <row r="311" spans="1:25" ht="1.5" customHeight="1" x14ac:dyDescent="0.15">
      <c r="A311" s="227"/>
      <c r="M311" s="67"/>
      <c r="O311" s="70"/>
      <c r="X311" s="67"/>
      <c r="Y311" s="70"/>
    </row>
    <row r="312" spans="1:25" ht="1.5" customHeight="1" x14ac:dyDescent="0.15">
      <c r="A312" s="227"/>
      <c r="L312" s="69"/>
      <c r="M312" s="67"/>
      <c r="O312" s="70"/>
      <c r="X312" s="67"/>
      <c r="Y312" s="70"/>
    </row>
    <row r="313" spans="1:25" ht="1.5" customHeight="1" x14ac:dyDescent="0.15">
      <c r="A313" s="227"/>
      <c r="L313" s="70"/>
      <c r="M313" s="67"/>
      <c r="O313" s="70"/>
      <c r="X313" s="67"/>
      <c r="Y313" s="70"/>
    </row>
    <row r="314" spans="1:25" ht="1.5" customHeight="1" x14ac:dyDescent="0.15">
      <c r="A314" s="227"/>
      <c r="L314" s="70"/>
      <c r="M314" s="67"/>
      <c r="O314" s="70"/>
      <c r="P314" s="69"/>
      <c r="X314" s="67"/>
      <c r="Y314" s="70"/>
    </row>
    <row r="315" spans="1:25" ht="1.5" customHeight="1" x14ac:dyDescent="0.15">
      <c r="A315" s="227"/>
      <c r="L315" s="70"/>
      <c r="M315" s="67"/>
      <c r="O315" s="70"/>
      <c r="P315" s="70"/>
      <c r="X315" s="67"/>
      <c r="Y315" s="70"/>
    </row>
    <row r="316" spans="1:25" ht="1.5" customHeight="1" x14ac:dyDescent="0.15">
      <c r="A316" s="227"/>
      <c r="K316" s="69"/>
      <c r="L316" s="70"/>
      <c r="M316" s="67"/>
      <c r="O316" s="70"/>
      <c r="P316" s="70"/>
      <c r="X316" s="67"/>
      <c r="Y316" s="70"/>
    </row>
    <row r="317" spans="1:25" ht="1.5" customHeight="1" x14ac:dyDescent="0.15">
      <c r="A317" s="227"/>
      <c r="K317" s="70"/>
      <c r="L317" s="70"/>
      <c r="M317" s="67"/>
      <c r="O317" s="70"/>
      <c r="P317" s="70"/>
      <c r="X317" s="67"/>
      <c r="Y317" s="70"/>
    </row>
    <row r="318" spans="1:25" ht="1.5" customHeight="1" x14ac:dyDescent="0.15">
      <c r="A318" s="227"/>
      <c r="K318" s="70"/>
      <c r="L318" s="70"/>
      <c r="M318" s="67"/>
      <c r="O318" s="70"/>
      <c r="P318" s="70"/>
      <c r="X318" s="67"/>
      <c r="Y318" s="70"/>
    </row>
    <row r="319" spans="1:25" ht="1.5" customHeight="1" x14ac:dyDescent="0.15">
      <c r="A319" s="227"/>
      <c r="K319" s="70"/>
      <c r="L319" s="70"/>
      <c r="M319" s="67"/>
      <c r="O319" s="70"/>
      <c r="P319" s="70"/>
      <c r="X319" s="67"/>
      <c r="Y319" s="70"/>
    </row>
    <row r="320" spans="1:25" ht="1.5" customHeight="1" x14ac:dyDescent="0.15">
      <c r="A320" s="227"/>
      <c r="K320" s="70"/>
      <c r="L320" s="70"/>
      <c r="M320" s="67"/>
      <c r="O320" s="70"/>
      <c r="P320" s="70"/>
      <c r="X320" s="67"/>
      <c r="Y320" s="70"/>
    </row>
    <row r="321" spans="1:25" ht="1.5" customHeight="1" x14ac:dyDescent="0.15">
      <c r="A321" s="66"/>
      <c r="K321" s="70"/>
      <c r="L321" s="70"/>
      <c r="M321" s="67"/>
      <c r="O321" s="70"/>
      <c r="P321" s="70"/>
      <c r="X321" s="67"/>
      <c r="Y321" s="70"/>
    </row>
    <row r="322" spans="1:25" ht="1.5" customHeight="1" x14ac:dyDescent="0.15">
      <c r="A322" s="66"/>
      <c r="K322" s="70"/>
      <c r="L322" s="70"/>
      <c r="M322" s="67"/>
      <c r="O322" s="70"/>
      <c r="P322" s="70"/>
      <c r="X322" s="67"/>
      <c r="Y322" s="70"/>
    </row>
    <row r="323" spans="1:25" ht="1.5" customHeight="1" x14ac:dyDescent="0.15">
      <c r="A323" s="66"/>
      <c r="K323" s="70"/>
      <c r="L323" s="70"/>
      <c r="M323" s="67"/>
      <c r="O323" s="70"/>
      <c r="P323" s="70"/>
      <c r="X323" s="67"/>
      <c r="Y323" s="70"/>
    </row>
    <row r="324" spans="1:25" ht="1.5" customHeight="1" x14ac:dyDescent="0.15">
      <c r="A324" s="66"/>
      <c r="K324" s="70"/>
      <c r="L324" s="70"/>
      <c r="M324" s="67"/>
      <c r="O324" s="70"/>
      <c r="P324" s="70"/>
      <c r="X324" s="67"/>
      <c r="Y324" s="70"/>
    </row>
    <row r="325" spans="1:25" ht="1.5" customHeight="1" x14ac:dyDescent="0.15">
      <c r="A325" s="66"/>
      <c r="K325" s="70"/>
      <c r="L325" s="70"/>
      <c r="M325" s="67"/>
      <c r="O325" s="70"/>
      <c r="P325" s="70"/>
      <c r="X325" s="67"/>
      <c r="Y325" s="70"/>
    </row>
    <row r="326" spans="1:25" ht="1.5" customHeight="1" x14ac:dyDescent="0.15">
      <c r="A326" s="66"/>
      <c r="K326" s="70"/>
      <c r="L326" s="70"/>
      <c r="M326" s="67"/>
      <c r="O326" s="70"/>
      <c r="P326" s="70"/>
      <c r="X326" s="67"/>
      <c r="Y326" s="70"/>
    </row>
    <row r="327" spans="1:25" ht="1.5" customHeight="1" x14ac:dyDescent="0.15">
      <c r="A327" s="66"/>
      <c r="K327" s="70"/>
      <c r="L327" s="70"/>
      <c r="M327" s="67"/>
      <c r="O327" s="70"/>
      <c r="P327" s="70"/>
      <c r="X327" s="67"/>
      <c r="Y327" s="70"/>
    </row>
    <row r="328" spans="1:25" ht="1.5" customHeight="1" x14ac:dyDescent="0.15">
      <c r="A328" s="66"/>
      <c r="K328" s="70"/>
      <c r="L328" s="70"/>
      <c r="M328" s="67"/>
      <c r="O328" s="70"/>
      <c r="P328" s="70"/>
      <c r="X328" s="67"/>
      <c r="Y328" s="70"/>
    </row>
    <row r="329" spans="1:25" ht="1.5" customHeight="1" x14ac:dyDescent="0.15">
      <c r="A329" s="66"/>
      <c r="K329" s="70"/>
      <c r="L329" s="70"/>
      <c r="M329" s="67"/>
      <c r="O329" s="70"/>
      <c r="P329" s="70"/>
      <c r="X329" s="67"/>
      <c r="Y329" s="70"/>
    </row>
    <row r="330" spans="1:25" ht="1.5" customHeight="1" x14ac:dyDescent="0.15">
      <c r="A330" s="66"/>
      <c r="K330" s="70"/>
      <c r="L330" s="70"/>
      <c r="M330" s="67"/>
      <c r="O330" s="70"/>
      <c r="P330" s="70"/>
      <c r="X330" s="67"/>
      <c r="Y330" s="70"/>
    </row>
    <row r="331" spans="1:25" ht="1.5" customHeight="1" x14ac:dyDescent="0.15">
      <c r="A331" s="66"/>
      <c r="K331" s="70"/>
      <c r="L331" s="70"/>
      <c r="M331" s="67"/>
      <c r="O331" s="70"/>
      <c r="P331" s="70"/>
      <c r="X331" s="67"/>
      <c r="Y331" s="70"/>
    </row>
    <row r="332" spans="1:25" ht="1.5" customHeight="1" x14ac:dyDescent="0.15">
      <c r="A332" s="66"/>
      <c r="K332" s="70"/>
      <c r="L332" s="70"/>
      <c r="M332" s="67"/>
      <c r="O332" s="70"/>
      <c r="P332" s="70"/>
      <c r="X332" s="67"/>
      <c r="Y332" s="71"/>
    </row>
    <row r="333" spans="1:25" ht="1.5" customHeight="1" x14ac:dyDescent="0.15">
      <c r="A333" s="66"/>
      <c r="K333" s="70"/>
      <c r="L333" s="70"/>
      <c r="M333" s="67"/>
      <c r="O333" s="70"/>
      <c r="P333" s="70"/>
      <c r="X333" s="67"/>
      <c r="Y333" s="1"/>
    </row>
    <row r="334" spans="1:25" ht="1.5" customHeight="1" x14ac:dyDescent="0.15">
      <c r="A334" s="66"/>
      <c r="K334" s="70"/>
      <c r="L334" s="70"/>
      <c r="M334" s="67"/>
      <c r="O334" s="70"/>
      <c r="P334" s="70"/>
      <c r="X334" s="67"/>
      <c r="Y334" s="67"/>
    </row>
    <row r="335" spans="1:25" ht="1.5" customHeight="1" x14ac:dyDescent="0.15">
      <c r="A335" s="66"/>
      <c r="K335" s="70"/>
      <c r="L335" s="70"/>
      <c r="M335" s="67"/>
      <c r="O335" s="70"/>
      <c r="P335" s="70"/>
      <c r="X335" s="67"/>
      <c r="Y335" s="67"/>
    </row>
    <row r="336" spans="1:25" ht="1.5" customHeight="1" x14ac:dyDescent="0.15">
      <c r="A336" s="66"/>
      <c r="K336" s="70"/>
      <c r="L336" s="70"/>
      <c r="M336" s="67"/>
      <c r="O336" s="70"/>
      <c r="P336" s="70"/>
      <c r="X336" s="67"/>
      <c r="Y336" s="67"/>
    </row>
    <row r="337" spans="1:26" ht="1.5" customHeight="1" x14ac:dyDescent="0.15">
      <c r="A337" s="66"/>
      <c r="K337" s="70"/>
      <c r="L337" s="70"/>
      <c r="M337" s="67"/>
      <c r="O337" s="70"/>
      <c r="P337" s="70"/>
      <c r="X337" s="67"/>
      <c r="Y337" s="67"/>
    </row>
    <row r="338" spans="1:26" ht="1.5" customHeight="1" x14ac:dyDescent="0.15">
      <c r="A338" s="227">
        <v>400</v>
      </c>
      <c r="K338" s="70"/>
      <c r="L338" s="70"/>
      <c r="M338" s="67"/>
      <c r="O338" s="70"/>
      <c r="P338" s="70"/>
      <c r="X338" s="67"/>
      <c r="Y338" s="67"/>
    </row>
    <row r="339" spans="1:26" ht="1.5" customHeight="1" x14ac:dyDescent="0.15">
      <c r="A339" s="227"/>
      <c r="K339" s="70"/>
      <c r="L339" s="70"/>
      <c r="M339" s="67"/>
      <c r="O339" s="70"/>
      <c r="P339" s="70"/>
      <c r="X339" s="67"/>
      <c r="Y339" s="67"/>
    </row>
    <row r="340" spans="1:26" ht="1.5" customHeight="1" x14ac:dyDescent="0.15">
      <c r="A340" s="227"/>
      <c r="K340" s="70"/>
      <c r="L340" s="70"/>
      <c r="M340" s="67"/>
      <c r="O340" s="70"/>
      <c r="P340" s="70"/>
      <c r="X340" s="67"/>
      <c r="Y340" s="67"/>
    </row>
    <row r="341" spans="1:26" ht="1.5" customHeight="1" x14ac:dyDescent="0.15">
      <c r="A341" s="227"/>
      <c r="K341" s="70"/>
      <c r="L341" s="70"/>
      <c r="M341" s="67"/>
      <c r="O341" s="70"/>
      <c r="P341" s="70"/>
      <c r="X341" s="67"/>
      <c r="Y341" s="67"/>
    </row>
    <row r="342" spans="1:26" ht="1.5" customHeight="1" x14ac:dyDescent="0.15">
      <c r="A342" s="227"/>
      <c r="K342" s="70"/>
      <c r="L342" s="70"/>
      <c r="M342" s="67"/>
      <c r="O342" s="70"/>
      <c r="P342" s="70"/>
      <c r="X342" s="67"/>
      <c r="Y342" s="67"/>
      <c r="Z342" s="69"/>
    </row>
    <row r="343" spans="1:26" ht="1.5" customHeight="1" x14ac:dyDescent="0.15">
      <c r="A343" s="227"/>
      <c r="K343" s="70"/>
      <c r="L343" s="70"/>
      <c r="M343" s="67"/>
      <c r="O343" s="70"/>
      <c r="P343" s="70"/>
      <c r="X343" s="67"/>
      <c r="Y343" s="67"/>
      <c r="Z343" s="70"/>
    </row>
    <row r="344" spans="1:26" ht="1.5" customHeight="1" x14ac:dyDescent="0.15">
      <c r="A344" s="227"/>
      <c r="K344" s="70"/>
      <c r="L344" s="70"/>
      <c r="M344" s="67"/>
      <c r="O344" s="70"/>
      <c r="P344" s="70"/>
      <c r="X344" s="67"/>
      <c r="Y344" s="67"/>
      <c r="Z344" s="70"/>
    </row>
    <row r="345" spans="1:26" ht="1.5" customHeight="1" x14ac:dyDescent="0.15">
      <c r="A345" s="227"/>
      <c r="K345" s="70"/>
      <c r="L345" s="70"/>
      <c r="M345" s="67"/>
      <c r="O345" s="70"/>
      <c r="P345" s="70"/>
      <c r="X345" s="67"/>
      <c r="Y345" s="67"/>
      <c r="Z345" s="70"/>
    </row>
    <row r="346" spans="1:26" ht="1.5" customHeight="1" x14ac:dyDescent="0.15">
      <c r="A346" s="227"/>
      <c r="K346" s="70"/>
      <c r="L346" s="70"/>
      <c r="M346" s="67"/>
      <c r="O346" s="70"/>
      <c r="P346" s="70"/>
      <c r="X346" s="67"/>
      <c r="Y346" s="67"/>
      <c r="Z346" s="70"/>
    </row>
    <row r="347" spans="1:26" ht="1.5" customHeight="1" x14ac:dyDescent="0.15">
      <c r="A347" s="227"/>
      <c r="K347" s="70"/>
      <c r="L347" s="70"/>
      <c r="M347" s="67"/>
      <c r="O347" s="70"/>
      <c r="P347" s="70"/>
      <c r="X347" s="67"/>
      <c r="Y347" s="67"/>
      <c r="Z347" s="70"/>
    </row>
    <row r="348" spans="1:26" ht="1.5" customHeight="1" x14ac:dyDescent="0.15">
      <c r="A348" s="227"/>
      <c r="B348" s="65"/>
      <c r="K348" s="70"/>
      <c r="L348" s="70"/>
      <c r="M348" s="67"/>
      <c r="O348" s="70"/>
      <c r="P348" s="70"/>
      <c r="X348" s="67"/>
      <c r="Y348" s="67"/>
      <c r="Z348" s="70"/>
    </row>
    <row r="349" spans="1:26" ht="1.5" customHeight="1" x14ac:dyDescent="0.15">
      <c r="A349" s="227"/>
      <c r="K349" s="70"/>
      <c r="L349" s="70"/>
      <c r="M349" s="67"/>
      <c r="O349" s="70"/>
      <c r="P349" s="70"/>
      <c r="X349" s="67"/>
      <c r="Y349" s="67"/>
      <c r="Z349" s="70"/>
    </row>
    <row r="350" spans="1:26" ht="1.5" customHeight="1" x14ac:dyDescent="0.15">
      <c r="A350" s="227"/>
      <c r="K350" s="70"/>
      <c r="L350" s="70"/>
      <c r="M350" s="67"/>
      <c r="O350" s="70"/>
      <c r="P350" s="70"/>
      <c r="X350" s="67"/>
      <c r="Y350" s="67"/>
      <c r="Z350" s="70"/>
    </row>
    <row r="351" spans="1:26" ht="1.5" customHeight="1" x14ac:dyDescent="0.15">
      <c r="A351" s="227"/>
      <c r="K351" s="70"/>
      <c r="L351" s="70"/>
      <c r="M351" s="67"/>
      <c r="O351" s="70"/>
      <c r="P351" s="70"/>
      <c r="X351" s="67"/>
      <c r="Y351" s="67"/>
      <c r="Z351" s="70"/>
    </row>
    <row r="352" spans="1:26" ht="1.5" customHeight="1" x14ac:dyDescent="0.15">
      <c r="A352" s="227"/>
      <c r="K352" s="70"/>
      <c r="L352" s="70"/>
      <c r="M352" s="67"/>
      <c r="O352" s="70"/>
      <c r="P352" s="70"/>
      <c r="X352" s="67"/>
      <c r="Y352" s="67"/>
      <c r="Z352" s="70"/>
    </row>
    <row r="353" spans="1:26" ht="1.5" customHeight="1" x14ac:dyDescent="0.15">
      <c r="A353" s="227"/>
      <c r="K353" s="70"/>
      <c r="L353" s="70"/>
      <c r="M353" s="67"/>
      <c r="O353" s="70"/>
      <c r="P353" s="70"/>
      <c r="X353" s="67"/>
      <c r="Y353" s="67"/>
      <c r="Z353" s="70"/>
    </row>
    <row r="354" spans="1:26" ht="1.5" customHeight="1" x14ac:dyDescent="0.15">
      <c r="A354" s="227"/>
      <c r="K354" s="70"/>
      <c r="L354" s="70"/>
      <c r="M354" s="67"/>
      <c r="O354" s="70"/>
      <c r="P354" s="70"/>
      <c r="X354" s="67"/>
      <c r="Y354" s="67"/>
      <c r="Z354" s="70"/>
    </row>
    <row r="355" spans="1:26" ht="1.5" customHeight="1" x14ac:dyDescent="0.15">
      <c r="A355" s="227"/>
      <c r="K355" s="70"/>
      <c r="L355" s="70"/>
      <c r="M355" s="67"/>
      <c r="O355" s="70"/>
      <c r="P355" s="70"/>
      <c r="X355" s="67"/>
      <c r="Y355" s="67"/>
      <c r="Z355" s="70"/>
    </row>
    <row r="356" spans="1:26" ht="1.5" customHeight="1" x14ac:dyDescent="0.15">
      <c r="A356" s="227"/>
      <c r="K356" s="70"/>
      <c r="L356" s="70"/>
      <c r="M356" s="67"/>
      <c r="O356" s="70"/>
      <c r="P356" s="70"/>
      <c r="X356" s="67"/>
      <c r="Y356" s="67"/>
      <c r="Z356" s="70"/>
    </row>
    <row r="357" spans="1:26" ht="1.5" customHeight="1" x14ac:dyDescent="0.15">
      <c r="A357" s="227"/>
      <c r="K357" s="70"/>
      <c r="L357" s="70"/>
      <c r="M357" s="67"/>
      <c r="O357" s="70"/>
      <c r="P357" s="70"/>
      <c r="X357" s="67"/>
      <c r="Y357" s="67"/>
      <c r="Z357" s="70"/>
    </row>
    <row r="358" spans="1:26" ht="1.5" customHeight="1" x14ac:dyDescent="0.15">
      <c r="A358" s="227"/>
      <c r="K358" s="70"/>
      <c r="L358" s="70"/>
      <c r="M358" s="67"/>
      <c r="O358" s="70"/>
      <c r="P358" s="70"/>
      <c r="X358" s="67"/>
      <c r="Y358" s="67"/>
      <c r="Z358" s="70"/>
    </row>
    <row r="359" spans="1:26" ht="1.5" customHeight="1" x14ac:dyDescent="0.15">
      <c r="A359" s="66"/>
      <c r="K359" s="70"/>
      <c r="L359" s="70"/>
      <c r="M359" s="67"/>
      <c r="O359" s="70"/>
      <c r="P359" s="70"/>
      <c r="X359" s="67"/>
      <c r="Y359" s="67"/>
      <c r="Z359" s="70"/>
    </row>
    <row r="360" spans="1:26" ht="1.5" customHeight="1" x14ac:dyDescent="0.15">
      <c r="A360" s="66"/>
      <c r="K360" s="70"/>
      <c r="L360" s="70"/>
      <c r="M360" s="67"/>
      <c r="O360" s="70"/>
      <c r="P360" s="70"/>
      <c r="X360" s="67"/>
      <c r="Y360" s="67"/>
      <c r="Z360" s="70"/>
    </row>
    <row r="361" spans="1:26" ht="1.5" customHeight="1" x14ac:dyDescent="0.15">
      <c r="A361" s="66"/>
      <c r="K361" s="70"/>
      <c r="L361" s="70"/>
      <c r="M361" s="67"/>
      <c r="O361" s="70"/>
      <c r="P361" s="70"/>
      <c r="X361" s="67"/>
      <c r="Y361" s="67"/>
      <c r="Z361" s="70"/>
    </row>
    <row r="362" spans="1:26" ht="1.5" customHeight="1" x14ac:dyDescent="0.15">
      <c r="A362" s="66"/>
      <c r="K362" s="70"/>
      <c r="L362" s="70"/>
      <c r="M362" s="67"/>
      <c r="O362" s="70"/>
      <c r="P362" s="70"/>
      <c r="X362" s="67"/>
      <c r="Y362" s="67"/>
      <c r="Z362" s="70"/>
    </row>
    <row r="363" spans="1:26" ht="1.5" customHeight="1" x14ac:dyDescent="0.15">
      <c r="A363" s="66"/>
      <c r="K363" s="70"/>
      <c r="L363" s="70"/>
      <c r="M363" s="67"/>
      <c r="O363" s="70"/>
      <c r="P363" s="70"/>
      <c r="X363" s="67"/>
      <c r="Y363" s="67"/>
      <c r="Z363" s="70"/>
    </row>
    <row r="364" spans="1:26" ht="1.5" customHeight="1" x14ac:dyDescent="0.15">
      <c r="A364" s="66"/>
      <c r="K364" s="70"/>
      <c r="L364" s="70"/>
      <c r="M364" s="67"/>
      <c r="O364" s="70"/>
      <c r="P364" s="70"/>
      <c r="X364" s="67"/>
      <c r="Y364" s="67"/>
      <c r="Z364" s="70"/>
    </row>
    <row r="365" spans="1:26" ht="1.5" customHeight="1" x14ac:dyDescent="0.15">
      <c r="A365" s="66"/>
      <c r="K365" s="70"/>
      <c r="L365" s="70"/>
      <c r="M365" s="67"/>
      <c r="O365" s="70"/>
      <c r="P365" s="70"/>
      <c r="X365" s="67"/>
      <c r="Y365" s="67"/>
      <c r="Z365" s="70"/>
    </row>
    <row r="366" spans="1:26" ht="1.5" customHeight="1" x14ac:dyDescent="0.15">
      <c r="A366" s="66"/>
      <c r="K366" s="70"/>
      <c r="L366" s="70"/>
      <c r="M366" s="67"/>
      <c r="O366" s="70"/>
      <c r="P366" s="70"/>
      <c r="T366" s="69"/>
      <c r="X366" s="67"/>
      <c r="Y366" s="67"/>
      <c r="Z366" s="70"/>
    </row>
    <row r="367" spans="1:26" ht="1.5" customHeight="1" x14ac:dyDescent="0.15">
      <c r="A367" s="66"/>
      <c r="K367" s="70"/>
      <c r="L367" s="70"/>
      <c r="M367" s="67"/>
      <c r="O367" s="70"/>
      <c r="P367" s="70"/>
      <c r="T367" s="70"/>
      <c r="X367" s="67"/>
      <c r="Y367" s="67"/>
      <c r="Z367" s="70"/>
    </row>
    <row r="368" spans="1:26" ht="1.5" customHeight="1" x14ac:dyDescent="0.15">
      <c r="A368" s="66"/>
      <c r="K368" s="70"/>
      <c r="L368" s="70"/>
      <c r="M368" s="67"/>
      <c r="O368" s="70"/>
      <c r="P368" s="70"/>
      <c r="T368" s="70"/>
      <c r="X368" s="67"/>
      <c r="Y368" s="67"/>
      <c r="Z368" s="70"/>
    </row>
    <row r="369" spans="1:26" ht="1.5" customHeight="1" x14ac:dyDescent="0.15">
      <c r="A369" s="66"/>
      <c r="K369" s="70"/>
      <c r="L369" s="70"/>
      <c r="M369" s="67"/>
      <c r="O369" s="70"/>
      <c r="P369" s="70"/>
      <c r="T369" s="70"/>
      <c r="X369" s="67"/>
      <c r="Y369" s="67"/>
      <c r="Z369" s="70"/>
    </row>
    <row r="370" spans="1:26" ht="1.5" customHeight="1" x14ac:dyDescent="0.15">
      <c r="A370" s="66"/>
      <c r="K370" s="70"/>
      <c r="L370" s="70"/>
      <c r="M370" s="67"/>
      <c r="O370" s="70"/>
      <c r="P370" s="70"/>
      <c r="T370" s="70"/>
      <c r="X370" s="67"/>
      <c r="Y370" s="67"/>
      <c r="Z370" s="70"/>
    </row>
    <row r="371" spans="1:26" ht="1.5" customHeight="1" x14ac:dyDescent="0.15">
      <c r="A371" s="66"/>
      <c r="K371" s="70"/>
      <c r="L371" s="70"/>
      <c r="M371" s="67"/>
      <c r="O371" s="70"/>
      <c r="P371" s="70"/>
      <c r="T371" s="70"/>
      <c r="V371" s="69"/>
      <c r="X371" s="67"/>
      <c r="Y371" s="67"/>
      <c r="Z371" s="70"/>
    </row>
    <row r="372" spans="1:26" ht="1.5" customHeight="1" x14ac:dyDescent="0.15">
      <c r="A372" s="66"/>
      <c r="K372" s="70"/>
      <c r="L372" s="70"/>
      <c r="M372" s="67"/>
      <c r="O372" s="70"/>
      <c r="P372" s="70"/>
      <c r="T372" s="70"/>
      <c r="V372" s="70"/>
      <c r="X372" s="67"/>
      <c r="Y372" s="67"/>
      <c r="Z372" s="70"/>
    </row>
    <row r="373" spans="1:26" ht="1.5" customHeight="1" x14ac:dyDescent="0.15">
      <c r="A373" s="66"/>
      <c r="K373" s="70"/>
      <c r="L373" s="70"/>
      <c r="M373" s="67"/>
      <c r="N373" s="69"/>
      <c r="O373" s="70"/>
      <c r="P373" s="70"/>
      <c r="T373" s="70"/>
      <c r="V373" s="70"/>
      <c r="X373" s="67"/>
      <c r="Y373" s="67"/>
      <c r="Z373" s="70"/>
    </row>
    <row r="374" spans="1:26" ht="1.5" customHeight="1" x14ac:dyDescent="0.15">
      <c r="A374" s="66"/>
      <c r="K374" s="70"/>
      <c r="L374" s="70"/>
      <c r="M374" s="67"/>
      <c r="N374" s="70"/>
      <c r="O374" s="70"/>
      <c r="P374" s="70"/>
      <c r="T374" s="70"/>
      <c r="V374" s="70"/>
      <c r="X374" s="67"/>
      <c r="Y374" s="67"/>
      <c r="Z374" s="70"/>
    </row>
    <row r="375" spans="1:26" ht="1.5" customHeight="1" x14ac:dyDescent="0.15">
      <c r="A375" s="66"/>
      <c r="K375" s="70"/>
      <c r="L375" s="70"/>
      <c r="M375" s="67"/>
      <c r="N375" s="70"/>
      <c r="O375" s="70"/>
      <c r="P375" s="70"/>
      <c r="T375" s="70"/>
      <c r="V375" s="70"/>
      <c r="X375" s="67"/>
      <c r="Y375" s="67"/>
      <c r="Z375" s="70"/>
    </row>
    <row r="376" spans="1:26" ht="1.5" customHeight="1" x14ac:dyDescent="0.15">
      <c r="A376" s="66"/>
      <c r="K376" s="70"/>
      <c r="L376" s="70"/>
      <c r="M376" s="67"/>
      <c r="N376" s="70"/>
      <c r="O376" s="70"/>
      <c r="P376" s="70"/>
      <c r="T376" s="70"/>
      <c r="V376" s="70"/>
      <c r="X376" s="67"/>
      <c r="Y376" s="67"/>
      <c r="Z376" s="70"/>
    </row>
    <row r="377" spans="1:26" ht="1.5" customHeight="1" x14ac:dyDescent="0.15">
      <c r="A377" s="227">
        <v>300</v>
      </c>
      <c r="K377" s="70"/>
      <c r="L377" s="70"/>
      <c r="M377" s="67"/>
      <c r="N377" s="70"/>
      <c r="O377" s="70"/>
      <c r="P377" s="70"/>
      <c r="T377" s="70"/>
      <c r="V377" s="70"/>
      <c r="X377" s="67"/>
      <c r="Y377" s="67"/>
      <c r="Z377" s="70"/>
    </row>
    <row r="378" spans="1:26" ht="1.5" customHeight="1" x14ac:dyDescent="0.15">
      <c r="A378" s="227"/>
      <c r="K378" s="70"/>
      <c r="L378" s="70"/>
      <c r="M378" s="67"/>
      <c r="N378" s="70"/>
      <c r="O378" s="70"/>
      <c r="P378" s="70"/>
      <c r="T378" s="70"/>
      <c r="V378" s="70"/>
      <c r="X378" s="67"/>
      <c r="Y378" s="67"/>
      <c r="Z378" s="70"/>
    </row>
    <row r="379" spans="1:26" ht="1.5" customHeight="1" x14ac:dyDescent="0.15">
      <c r="A379" s="227"/>
      <c r="K379" s="70"/>
      <c r="L379" s="70"/>
      <c r="M379" s="67"/>
      <c r="N379" s="70"/>
      <c r="O379" s="70"/>
      <c r="P379" s="70"/>
      <c r="T379" s="70"/>
      <c r="V379" s="70"/>
      <c r="X379" s="67"/>
      <c r="Y379" s="67"/>
      <c r="Z379" s="70"/>
    </row>
    <row r="380" spans="1:26" ht="1.5" customHeight="1" x14ac:dyDescent="0.15">
      <c r="A380" s="227"/>
      <c r="K380" s="70"/>
      <c r="L380" s="70"/>
      <c r="M380" s="67"/>
      <c r="N380" s="70"/>
      <c r="O380" s="70"/>
      <c r="P380" s="70"/>
      <c r="T380" s="70"/>
      <c r="U380" s="69"/>
      <c r="V380" s="70"/>
      <c r="X380" s="67"/>
      <c r="Y380" s="67"/>
      <c r="Z380" s="70"/>
    </row>
    <row r="381" spans="1:26" ht="1.5" customHeight="1" x14ac:dyDescent="0.15">
      <c r="A381" s="227"/>
      <c r="K381" s="70"/>
      <c r="L381" s="70"/>
      <c r="M381" s="67"/>
      <c r="N381" s="70"/>
      <c r="O381" s="70"/>
      <c r="P381" s="70"/>
      <c r="T381" s="70"/>
      <c r="U381" s="70"/>
      <c r="V381" s="70"/>
      <c r="X381" s="67"/>
      <c r="Y381" s="67"/>
      <c r="Z381" s="70"/>
    </row>
    <row r="382" spans="1:26" ht="1.5" customHeight="1" x14ac:dyDescent="0.15">
      <c r="A382" s="227"/>
      <c r="K382" s="70"/>
      <c r="L382" s="70"/>
      <c r="M382" s="67"/>
      <c r="N382" s="70"/>
      <c r="O382" s="70"/>
      <c r="P382" s="70"/>
      <c r="T382" s="70"/>
      <c r="U382" s="70"/>
      <c r="V382" s="70"/>
      <c r="X382" s="67"/>
      <c r="Y382" s="67"/>
      <c r="Z382" s="70"/>
    </row>
    <row r="383" spans="1:26" ht="1.5" customHeight="1" x14ac:dyDescent="0.15">
      <c r="A383" s="227"/>
      <c r="K383" s="70"/>
      <c r="L383" s="70"/>
      <c r="M383" s="67"/>
      <c r="N383" s="70"/>
      <c r="O383" s="70"/>
      <c r="P383" s="70"/>
      <c r="T383" s="70"/>
      <c r="U383" s="70"/>
      <c r="V383" s="70"/>
      <c r="X383" s="67"/>
      <c r="Y383" s="67"/>
      <c r="Z383" s="70"/>
    </row>
    <row r="384" spans="1:26" ht="1.5" customHeight="1" x14ac:dyDescent="0.15">
      <c r="A384" s="227"/>
      <c r="K384" s="70"/>
      <c r="L384" s="70"/>
      <c r="M384" s="67"/>
      <c r="N384" s="70"/>
      <c r="O384" s="70"/>
      <c r="P384" s="70"/>
      <c r="T384" s="70"/>
      <c r="U384" s="70"/>
      <c r="V384" s="70"/>
      <c r="X384" s="67"/>
      <c r="Y384" s="67"/>
      <c r="Z384" s="70"/>
    </row>
    <row r="385" spans="1:29" ht="1.5" customHeight="1" x14ac:dyDescent="0.15">
      <c r="A385" s="227"/>
      <c r="K385" s="70"/>
      <c r="L385" s="70"/>
      <c r="M385" s="67"/>
      <c r="N385" s="70"/>
      <c r="O385" s="70"/>
      <c r="P385" s="70"/>
      <c r="T385" s="70"/>
      <c r="U385" s="70"/>
      <c r="V385" s="70"/>
      <c r="X385" s="67"/>
      <c r="Y385" s="67"/>
      <c r="Z385" s="70"/>
    </row>
    <row r="386" spans="1:29" ht="1.5" customHeight="1" x14ac:dyDescent="0.15">
      <c r="A386" s="227"/>
      <c r="K386" s="70"/>
      <c r="L386" s="70"/>
      <c r="M386" s="67"/>
      <c r="N386" s="70"/>
      <c r="O386" s="70"/>
      <c r="P386" s="70"/>
      <c r="T386" s="70"/>
      <c r="U386" s="70"/>
      <c r="V386" s="70"/>
      <c r="X386" s="67"/>
      <c r="Y386" s="67"/>
      <c r="Z386" s="70"/>
    </row>
    <row r="387" spans="1:29" ht="1.5" customHeight="1" x14ac:dyDescent="0.15">
      <c r="A387" s="227"/>
      <c r="B387" s="65"/>
      <c r="K387" s="70"/>
      <c r="L387" s="70"/>
      <c r="M387" s="67"/>
      <c r="N387" s="70"/>
      <c r="O387" s="70"/>
      <c r="P387" s="70"/>
      <c r="T387" s="70"/>
      <c r="U387" s="70"/>
      <c r="V387" s="70"/>
      <c r="X387" s="67"/>
      <c r="Y387" s="67"/>
      <c r="Z387" s="71"/>
    </row>
    <row r="388" spans="1:29" ht="1.5" customHeight="1" x14ac:dyDescent="0.15">
      <c r="A388" s="227"/>
      <c r="K388" s="70"/>
      <c r="L388" s="70"/>
      <c r="M388" s="67"/>
      <c r="N388" s="70"/>
      <c r="O388" s="70"/>
      <c r="P388" s="70"/>
      <c r="T388" s="70"/>
      <c r="U388" s="70"/>
      <c r="V388" s="70"/>
      <c r="X388" s="67"/>
      <c r="Y388" s="67"/>
      <c r="Z388" s="1"/>
      <c r="AC388" s="69"/>
    </row>
    <row r="389" spans="1:29" ht="1.5" customHeight="1" x14ac:dyDescent="0.15">
      <c r="A389" s="227"/>
      <c r="K389" s="70"/>
      <c r="L389" s="70"/>
      <c r="M389" s="67"/>
      <c r="N389" s="70"/>
      <c r="O389" s="70"/>
      <c r="P389" s="70"/>
      <c r="T389" s="70"/>
      <c r="U389" s="70"/>
      <c r="V389" s="70"/>
      <c r="X389" s="67"/>
      <c r="Y389" s="67"/>
      <c r="Z389" s="67"/>
      <c r="AC389" s="70"/>
    </row>
    <row r="390" spans="1:29" ht="1.5" customHeight="1" x14ac:dyDescent="0.15">
      <c r="A390" s="227"/>
      <c r="K390" s="70"/>
      <c r="L390" s="70"/>
      <c r="M390" s="67"/>
      <c r="N390" s="70"/>
      <c r="O390" s="70"/>
      <c r="P390" s="70"/>
      <c r="R390" s="69"/>
      <c r="T390" s="70"/>
      <c r="U390" s="70"/>
      <c r="V390" s="70"/>
      <c r="X390" s="67"/>
      <c r="Y390" s="67"/>
      <c r="Z390" s="67"/>
      <c r="AC390" s="70"/>
    </row>
    <row r="391" spans="1:29" ht="1.5" customHeight="1" x14ac:dyDescent="0.15">
      <c r="A391" s="227"/>
      <c r="K391" s="70"/>
      <c r="L391" s="70"/>
      <c r="M391" s="67"/>
      <c r="N391" s="70"/>
      <c r="O391" s="70"/>
      <c r="P391" s="70"/>
      <c r="R391" s="70"/>
      <c r="T391" s="70"/>
      <c r="U391" s="70"/>
      <c r="V391" s="70"/>
      <c r="X391" s="67"/>
      <c r="Y391" s="67"/>
      <c r="Z391" s="67"/>
      <c r="AC391" s="70"/>
    </row>
    <row r="392" spans="1:29" ht="1.5" customHeight="1" x14ac:dyDescent="0.15">
      <c r="A392" s="227"/>
      <c r="K392" s="70"/>
      <c r="L392" s="70"/>
      <c r="M392" s="67"/>
      <c r="N392" s="70"/>
      <c r="O392" s="70"/>
      <c r="P392" s="70"/>
      <c r="R392" s="70"/>
      <c r="T392" s="70"/>
      <c r="U392" s="70"/>
      <c r="V392" s="70"/>
      <c r="X392" s="67"/>
      <c r="Y392" s="67"/>
      <c r="Z392" s="67"/>
      <c r="AC392" s="70"/>
    </row>
    <row r="393" spans="1:29" ht="1.5" customHeight="1" x14ac:dyDescent="0.15">
      <c r="A393" s="227"/>
      <c r="K393" s="70"/>
      <c r="L393" s="70"/>
      <c r="M393" s="67"/>
      <c r="N393" s="70"/>
      <c r="O393" s="70"/>
      <c r="P393" s="70"/>
      <c r="R393" s="70"/>
      <c r="T393" s="70"/>
      <c r="U393" s="70"/>
      <c r="V393" s="70"/>
      <c r="X393" s="67"/>
      <c r="Y393" s="67"/>
      <c r="Z393" s="67"/>
      <c r="AC393" s="70"/>
    </row>
    <row r="394" spans="1:29" ht="1.5" customHeight="1" x14ac:dyDescent="0.15">
      <c r="A394" s="227"/>
      <c r="K394" s="70"/>
      <c r="L394" s="70"/>
      <c r="M394" s="67"/>
      <c r="N394" s="70"/>
      <c r="O394" s="70"/>
      <c r="P394" s="70"/>
      <c r="R394" s="70"/>
      <c r="T394" s="70"/>
      <c r="U394" s="70"/>
      <c r="V394" s="70"/>
      <c r="X394" s="67"/>
      <c r="Y394" s="67"/>
      <c r="Z394" s="67"/>
      <c r="AC394" s="70"/>
    </row>
    <row r="395" spans="1:29" ht="1.5" customHeight="1" x14ac:dyDescent="0.15">
      <c r="A395" s="227"/>
      <c r="E395" s="69"/>
      <c r="K395" s="70"/>
      <c r="L395" s="70"/>
      <c r="M395" s="67"/>
      <c r="N395" s="70"/>
      <c r="O395" s="70"/>
      <c r="P395" s="70"/>
      <c r="Q395" s="69"/>
      <c r="R395" s="70"/>
      <c r="T395" s="70"/>
      <c r="U395" s="70"/>
      <c r="V395" s="70"/>
      <c r="X395" s="67"/>
      <c r="Y395" s="67"/>
      <c r="Z395" s="67"/>
      <c r="AC395" s="70"/>
    </row>
    <row r="396" spans="1:29" ht="1.5" customHeight="1" x14ac:dyDescent="0.15">
      <c r="A396" s="227"/>
      <c r="E396" s="70"/>
      <c r="K396" s="70"/>
      <c r="L396" s="70"/>
      <c r="M396" s="67"/>
      <c r="N396" s="70"/>
      <c r="O396" s="70"/>
      <c r="P396" s="70"/>
      <c r="Q396" s="70"/>
      <c r="R396" s="70"/>
      <c r="T396" s="70"/>
      <c r="U396" s="70"/>
      <c r="V396" s="70"/>
      <c r="X396" s="67"/>
      <c r="Y396" s="67"/>
      <c r="Z396" s="67"/>
      <c r="AC396" s="70"/>
    </row>
    <row r="397" spans="1:29" ht="1.5" customHeight="1" x14ac:dyDescent="0.15">
      <c r="A397" s="227"/>
      <c r="E397" s="70"/>
      <c r="I397" s="69"/>
      <c r="K397" s="70"/>
      <c r="L397" s="70"/>
      <c r="M397" s="67"/>
      <c r="N397" s="70"/>
      <c r="O397" s="70"/>
      <c r="P397" s="70"/>
      <c r="Q397" s="70"/>
      <c r="R397" s="70"/>
      <c r="T397" s="70"/>
      <c r="U397" s="70"/>
      <c r="V397" s="70"/>
      <c r="X397" s="67"/>
      <c r="Y397" s="67"/>
      <c r="Z397" s="67"/>
      <c r="AC397" s="70"/>
    </row>
    <row r="398" spans="1:29" ht="1.5" customHeight="1" x14ac:dyDescent="0.15">
      <c r="A398" s="66"/>
      <c r="E398" s="70"/>
      <c r="I398" s="70"/>
      <c r="K398" s="70"/>
      <c r="L398" s="70"/>
      <c r="M398" s="67"/>
      <c r="N398" s="70"/>
      <c r="O398" s="71"/>
      <c r="P398" s="70"/>
      <c r="Q398" s="70"/>
      <c r="R398" s="70"/>
      <c r="T398" s="70"/>
      <c r="U398" s="70"/>
      <c r="V398" s="70"/>
      <c r="X398" s="67"/>
      <c r="Y398" s="67"/>
      <c r="Z398" s="67"/>
      <c r="AC398" s="70"/>
    </row>
    <row r="399" spans="1:29" ht="1.5" customHeight="1" x14ac:dyDescent="0.15">
      <c r="A399" s="66"/>
      <c r="E399" s="70"/>
      <c r="I399" s="70"/>
      <c r="K399" s="70"/>
      <c r="L399" s="70"/>
      <c r="M399" s="67"/>
      <c r="N399" s="70"/>
      <c r="O399" s="1"/>
      <c r="P399" s="70"/>
      <c r="Q399" s="70"/>
      <c r="R399" s="70"/>
      <c r="T399" s="70"/>
      <c r="U399" s="70"/>
      <c r="V399" s="70"/>
      <c r="X399" s="67"/>
      <c r="Y399" s="67"/>
      <c r="Z399" s="67"/>
      <c r="AC399" s="70"/>
    </row>
    <row r="400" spans="1:29" ht="1.5" customHeight="1" x14ac:dyDescent="0.15">
      <c r="A400" s="66"/>
      <c r="E400" s="70"/>
      <c r="I400" s="70"/>
      <c r="K400" s="70"/>
      <c r="L400" s="70"/>
      <c r="M400" s="67"/>
      <c r="N400" s="70"/>
      <c r="O400" s="67"/>
      <c r="P400" s="70"/>
      <c r="Q400" s="70"/>
      <c r="R400" s="70"/>
      <c r="T400" s="70"/>
      <c r="U400" s="70"/>
      <c r="V400" s="70"/>
      <c r="X400" s="67"/>
      <c r="Y400" s="67"/>
      <c r="Z400" s="67"/>
      <c r="AC400" s="70"/>
    </row>
    <row r="401" spans="1:29" ht="1.5" customHeight="1" x14ac:dyDescent="0.15">
      <c r="A401" s="66"/>
      <c r="E401" s="70"/>
      <c r="I401" s="70"/>
      <c r="K401" s="70"/>
      <c r="L401" s="70"/>
      <c r="M401" s="67"/>
      <c r="N401" s="70"/>
      <c r="O401" s="67"/>
      <c r="P401" s="70"/>
      <c r="Q401" s="70"/>
      <c r="R401" s="70"/>
      <c r="T401" s="70"/>
      <c r="U401" s="70"/>
      <c r="V401" s="70"/>
      <c r="X401" s="67"/>
      <c r="Y401" s="67"/>
      <c r="Z401" s="67"/>
      <c r="AC401" s="70"/>
    </row>
    <row r="402" spans="1:29" ht="1.5" customHeight="1" x14ac:dyDescent="0.15">
      <c r="A402" s="66"/>
      <c r="E402" s="70"/>
      <c r="I402" s="70"/>
      <c r="K402" s="70"/>
      <c r="L402" s="70"/>
      <c r="M402" s="67"/>
      <c r="N402" s="70"/>
      <c r="O402" s="67"/>
      <c r="P402" s="70"/>
      <c r="Q402" s="70"/>
      <c r="R402" s="70"/>
      <c r="T402" s="70"/>
      <c r="U402" s="70"/>
      <c r="V402" s="70"/>
      <c r="X402" s="67"/>
      <c r="Y402" s="67"/>
      <c r="Z402" s="67"/>
      <c r="AC402" s="70"/>
    </row>
    <row r="403" spans="1:29" ht="1.5" customHeight="1" x14ac:dyDescent="0.15">
      <c r="A403" s="66"/>
      <c r="E403" s="70"/>
      <c r="I403" s="70"/>
      <c r="K403" s="70"/>
      <c r="L403" s="70"/>
      <c r="M403" s="67"/>
      <c r="N403" s="70"/>
      <c r="O403" s="67"/>
      <c r="P403" s="70"/>
      <c r="Q403" s="70"/>
      <c r="R403" s="70"/>
      <c r="T403" s="70"/>
      <c r="U403" s="70"/>
      <c r="V403" s="70"/>
      <c r="X403" s="67"/>
      <c r="Y403" s="67"/>
      <c r="Z403" s="67"/>
      <c r="AC403" s="70"/>
    </row>
    <row r="404" spans="1:29" ht="1.5" customHeight="1" x14ac:dyDescent="0.15">
      <c r="A404" s="66"/>
      <c r="E404" s="70"/>
      <c r="I404" s="70"/>
      <c r="K404" s="70"/>
      <c r="L404" s="70"/>
      <c r="M404" s="67"/>
      <c r="N404" s="70"/>
      <c r="O404" s="67"/>
      <c r="P404" s="70"/>
      <c r="Q404" s="70"/>
      <c r="R404" s="70"/>
      <c r="T404" s="70"/>
      <c r="U404" s="70"/>
      <c r="V404" s="70"/>
      <c r="X404" s="67"/>
      <c r="Y404" s="67"/>
      <c r="Z404" s="67"/>
      <c r="AC404" s="70"/>
    </row>
    <row r="405" spans="1:29" ht="1.5" customHeight="1" x14ac:dyDescent="0.15">
      <c r="A405" s="66"/>
      <c r="E405" s="70"/>
      <c r="I405" s="70"/>
      <c r="K405" s="70"/>
      <c r="L405" s="70"/>
      <c r="M405" s="67"/>
      <c r="N405" s="70"/>
      <c r="O405" s="67"/>
      <c r="P405" s="70"/>
      <c r="Q405" s="70"/>
      <c r="R405" s="70"/>
      <c r="T405" s="71"/>
      <c r="U405" s="70"/>
      <c r="V405" s="70"/>
      <c r="X405" s="67"/>
      <c r="Y405" s="67"/>
      <c r="Z405" s="67"/>
      <c r="AC405" s="70"/>
    </row>
    <row r="406" spans="1:29" ht="1.5" customHeight="1" x14ac:dyDescent="0.15">
      <c r="A406" s="66"/>
      <c r="E406" s="70"/>
      <c r="I406" s="70"/>
      <c r="K406" s="70"/>
      <c r="L406" s="70"/>
      <c r="M406" s="67"/>
      <c r="N406" s="70"/>
      <c r="O406" s="67"/>
      <c r="P406" s="70"/>
      <c r="Q406" s="70"/>
      <c r="R406" s="70"/>
      <c r="T406" s="1"/>
      <c r="U406" s="70"/>
      <c r="V406" s="70"/>
      <c r="X406" s="67"/>
      <c r="Y406" s="67"/>
      <c r="Z406" s="67"/>
      <c r="AC406" s="70"/>
    </row>
    <row r="407" spans="1:29" ht="1.5" customHeight="1" x14ac:dyDescent="0.15">
      <c r="A407" s="66"/>
      <c r="E407" s="70"/>
      <c r="I407" s="70"/>
      <c r="K407" s="70"/>
      <c r="L407" s="70"/>
      <c r="M407" s="67"/>
      <c r="N407" s="70"/>
      <c r="O407" s="67"/>
      <c r="P407" s="70"/>
      <c r="Q407" s="70"/>
      <c r="R407" s="70"/>
      <c r="T407" s="67"/>
      <c r="U407" s="70"/>
      <c r="V407" s="70"/>
      <c r="X407" s="67"/>
      <c r="Y407" s="67"/>
      <c r="Z407" s="67"/>
      <c r="AC407" s="70"/>
    </row>
    <row r="408" spans="1:29" ht="1.5" customHeight="1" x14ac:dyDescent="0.15">
      <c r="A408" s="66"/>
      <c r="E408" s="70"/>
      <c r="I408" s="70"/>
      <c r="K408" s="70"/>
      <c r="L408" s="70"/>
      <c r="M408" s="67"/>
      <c r="N408" s="70"/>
      <c r="O408" s="67"/>
      <c r="P408" s="70"/>
      <c r="Q408" s="70"/>
      <c r="R408" s="70"/>
      <c r="T408" s="67"/>
      <c r="U408" s="70"/>
      <c r="V408" s="70"/>
      <c r="X408" s="67"/>
      <c r="Y408" s="67"/>
      <c r="Z408" s="67"/>
      <c r="AC408" s="70"/>
    </row>
    <row r="409" spans="1:29" ht="1.5" customHeight="1" x14ac:dyDescent="0.15">
      <c r="A409" s="66"/>
      <c r="E409" s="70"/>
      <c r="I409" s="70"/>
      <c r="K409" s="70"/>
      <c r="L409" s="70"/>
      <c r="M409" s="67"/>
      <c r="N409" s="70"/>
      <c r="O409" s="67"/>
      <c r="P409" s="70"/>
      <c r="Q409" s="70"/>
      <c r="R409" s="70"/>
      <c r="T409" s="67"/>
      <c r="U409" s="70"/>
      <c r="V409" s="70"/>
      <c r="X409" s="67"/>
      <c r="Y409" s="67"/>
      <c r="Z409" s="67"/>
      <c r="AC409" s="70"/>
    </row>
    <row r="410" spans="1:29" ht="1.5" customHeight="1" x14ac:dyDescent="0.15">
      <c r="A410" s="66"/>
      <c r="E410" s="70"/>
      <c r="I410" s="70"/>
      <c r="J410" s="69"/>
      <c r="K410" s="70"/>
      <c r="L410" s="70"/>
      <c r="M410" s="67"/>
      <c r="N410" s="70"/>
      <c r="O410" s="67"/>
      <c r="P410" s="70"/>
      <c r="Q410" s="70"/>
      <c r="R410" s="70"/>
      <c r="T410" s="67"/>
      <c r="U410" s="70"/>
      <c r="V410" s="70"/>
      <c r="X410" s="67"/>
      <c r="Y410" s="67"/>
      <c r="Z410" s="67"/>
      <c r="AC410" s="70"/>
    </row>
    <row r="411" spans="1:29" ht="1.5" customHeight="1" x14ac:dyDescent="0.15">
      <c r="A411" s="66"/>
      <c r="E411" s="70"/>
      <c r="I411" s="70"/>
      <c r="J411" s="70"/>
      <c r="K411" s="70"/>
      <c r="L411" s="70"/>
      <c r="M411" s="67"/>
      <c r="N411" s="70"/>
      <c r="O411" s="67"/>
      <c r="P411" s="70"/>
      <c r="Q411" s="70"/>
      <c r="R411" s="70"/>
      <c r="T411" s="67"/>
      <c r="U411" s="70"/>
      <c r="V411" s="70"/>
      <c r="X411" s="67"/>
      <c r="Y411" s="67"/>
      <c r="Z411" s="67"/>
      <c r="AC411" s="70"/>
    </row>
    <row r="412" spans="1:29" ht="1.5" customHeight="1" x14ac:dyDescent="0.15">
      <c r="A412" s="66"/>
      <c r="E412" s="70"/>
      <c r="I412" s="70"/>
      <c r="J412" s="70"/>
      <c r="K412" s="70"/>
      <c r="L412" s="70"/>
      <c r="M412" s="67"/>
      <c r="N412" s="70"/>
      <c r="O412" s="67"/>
      <c r="P412" s="70"/>
      <c r="Q412" s="70"/>
      <c r="R412" s="70"/>
      <c r="T412" s="67"/>
      <c r="U412" s="70"/>
      <c r="V412" s="70"/>
      <c r="X412" s="67"/>
      <c r="Y412" s="67"/>
      <c r="Z412" s="67"/>
      <c r="AC412" s="70"/>
    </row>
    <row r="413" spans="1:29" ht="1.5" customHeight="1" x14ac:dyDescent="0.15">
      <c r="A413" s="66"/>
      <c r="E413" s="70"/>
      <c r="I413" s="70"/>
      <c r="J413" s="70"/>
      <c r="K413" s="70"/>
      <c r="L413" s="71"/>
      <c r="M413" s="67"/>
      <c r="N413" s="70"/>
      <c r="O413" s="67"/>
      <c r="P413" s="70"/>
      <c r="Q413" s="70"/>
      <c r="R413" s="70"/>
      <c r="T413" s="67"/>
      <c r="U413" s="70"/>
      <c r="V413" s="70"/>
      <c r="X413" s="67"/>
      <c r="Y413" s="67"/>
      <c r="Z413" s="67"/>
      <c r="AC413" s="70"/>
    </row>
    <row r="414" spans="1:29" ht="1.5" customHeight="1" x14ac:dyDescent="0.15">
      <c r="A414" s="66"/>
      <c r="E414" s="70"/>
      <c r="H414" s="69"/>
      <c r="I414" s="70"/>
      <c r="J414" s="70"/>
      <c r="K414" s="70"/>
      <c r="L414" s="1"/>
      <c r="M414" s="67"/>
      <c r="N414" s="70"/>
      <c r="O414" s="67"/>
      <c r="P414" s="70"/>
      <c r="Q414" s="70"/>
      <c r="R414" s="70"/>
      <c r="S414" s="69"/>
      <c r="T414" s="67"/>
      <c r="U414" s="70"/>
      <c r="V414" s="70"/>
      <c r="X414" s="67"/>
      <c r="Y414" s="67"/>
      <c r="Z414" s="67"/>
      <c r="AC414" s="70"/>
    </row>
    <row r="415" spans="1:29" ht="1.5" customHeight="1" x14ac:dyDescent="0.15">
      <c r="A415" s="227">
        <v>200</v>
      </c>
      <c r="E415" s="70"/>
      <c r="H415" s="70"/>
      <c r="I415" s="70"/>
      <c r="J415" s="70"/>
      <c r="K415" s="70"/>
      <c r="L415" s="67"/>
      <c r="M415" s="67"/>
      <c r="N415" s="70"/>
      <c r="O415" s="67"/>
      <c r="P415" s="70"/>
      <c r="Q415" s="70"/>
      <c r="R415" s="70"/>
      <c r="S415" s="70"/>
      <c r="T415" s="67"/>
      <c r="U415" s="70"/>
      <c r="V415" s="70"/>
      <c r="X415" s="67"/>
      <c r="Y415" s="67"/>
      <c r="Z415" s="67"/>
      <c r="AC415" s="70"/>
    </row>
    <row r="416" spans="1:29" ht="1.5" customHeight="1" x14ac:dyDescent="0.15">
      <c r="A416" s="227"/>
      <c r="E416" s="70"/>
      <c r="H416" s="70"/>
      <c r="I416" s="70"/>
      <c r="J416" s="70"/>
      <c r="K416" s="70"/>
      <c r="L416" s="67"/>
      <c r="M416" s="67"/>
      <c r="N416" s="70"/>
      <c r="O416" s="67"/>
      <c r="P416" s="70"/>
      <c r="Q416" s="70"/>
      <c r="R416" s="70"/>
      <c r="S416" s="70"/>
      <c r="T416" s="67"/>
      <c r="U416" s="70"/>
      <c r="V416" s="70"/>
      <c r="X416" s="67"/>
      <c r="Y416" s="67"/>
      <c r="Z416" s="67"/>
      <c r="AA416" s="69"/>
      <c r="AC416" s="70"/>
    </row>
    <row r="417" spans="1:44" ht="1.5" customHeight="1" x14ac:dyDescent="0.15">
      <c r="A417" s="227"/>
      <c r="E417" s="70"/>
      <c r="H417" s="70"/>
      <c r="I417" s="70"/>
      <c r="J417" s="70"/>
      <c r="K417" s="70"/>
      <c r="L417" s="67"/>
      <c r="M417" s="67"/>
      <c r="N417" s="70"/>
      <c r="O417" s="67"/>
      <c r="P417" s="70"/>
      <c r="Q417" s="70"/>
      <c r="R417" s="70"/>
      <c r="S417" s="70"/>
      <c r="T417" s="67"/>
      <c r="U417" s="70"/>
      <c r="V417" s="70"/>
      <c r="X417" s="67"/>
      <c r="Y417" s="67"/>
      <c r="Z417" s="67"/>
      <c r="AA417" s="70"/>
      <c r="AC417" s="70"/>
      <c r="AI417" s="69"/>
    </row>
    <row r="418" spans="1:44" ht="1.5" customHeight="1" x14ac:dyDescent="0.15">
      <c r="A418" s="227"/>
      <c r="E418" s="70"/>
      <c r="H418" s="70"/>
      <c r="I418" s="70"/>
      <c r="J418" s="70"/>
      <c r="K418" s="71"/>
      <c r="L418" s="67"/>
      <c r="M418" s="67"/>
      <c r="N418" s="70"/>
      <c r="O418" s="67"/>
      <c r="P418" s="70"/>
      <c r="Q418" s="70"/>
      <c r="R418" s="70"/>
      <c r="S418" s="70"/>
      <c r="T418" s="67"/>
      <c r="U418" s="70"/>
      <c r="V418" s="70"/>
      <c r="X418" s="67"/>
      <c r="Y418" s="67"/>
      <c r="Z418" s="67"/>
      <c r="AA418" s="70"/>
      <c r="AC418" s="70"/>
      <c r="AI418" s="70"/>
    </row>
    <row r="419" spans="1:44" ht="1.5" customHeight="1" x14ac:dyDescent="0.15">
      <c r="A419" s="227"/>
      <c r="E419" s="70"/>
      <c r="H419" s="70"/>
      <c r="I419" s="70"/>
      <c r="J419" s="70"/>
      <c r="K419" s="1"/>
      <c r="L419" s="67"/>
      <c r="M419" s="67"/>
      <c r="N419" s="70"/>
      <c r="O419" s="67"/>
      <c r="P419" s="70"/>
      <c r="Q419" s="70"/>
      <c r="R419" s="70"/>
      <c r="S419" s="70"/>
      <c r="T419" s="67"/>
      <c r="U419" s="70"/>
      <c r="V419" s="70"/>
      <c r="X419" s="67"/>
      <c r="Y419" s="67"/>
      <c r="Z419" s="67"/>
      <c r="AA419" s="70"/>
      <c r="AC419" s="70"/>
      <c r="AI419" s="70"/>
    </row>
    <row r="420" spans="1:44" ht="1.5" customHeight="1" x14ac:dyDescent="0.15">
      <c r="A420" s="227"/>
      <c r="E420" s="70"/>
      <c r="H420" s="70"/>
      <c r="I420" s="70"/>
      <c r="J420" s="70"/>
      <c r="K420" s="67"/>
      <c r="L420" s="67"/>
      <c r="M420" s="67"/>
      <c r="N420" s="70"/>
      <c r="O420" s="67"/>
      <c r="P420" s="70"/>
      <c r="Q420" s="70"/>
      <c r="R420" s="70"/>
      <c r="S420" s="70"/>
      <c r="T420" s="67"/>
      <c r="U420" s="70"/>
      <c r="V420" s="70"/>
      <c r="X420" s="67"/>
      <c r="Y420" s="67"/>
      <c r="Z420" s="67"/>
      <c r="AA420" s="70"/>
      <c r="AC420" s="70"/>
      <c r="AI420" s="70"/>
    </row>
    <row r="421" spans="1:44" ht="1.5" customHeight="1" x14ac:dyDescent="0.15">
      <c r="A421" s="227"/>
      <c r="E421" s="70"/>
      <c r="H421" s="70"/>
      <c r="I421" s="70"/>
      <c r="J421" s="70"/>
      <c r="K421" s="67"/>
      <c r="L421" s="67"/>
      <c r="M421" s="67"/>
      <c r="N421" s="70"/>
      <c r="O421" s="67"/>
      <c r="P421" s="70"/>
      <c r="Q421" s="70"/>
      <c r="R421" s="70"/>
      <c r="S421" s="70"/>
      <c r="T421" s="67"/>
      <c r="U421" s="70"/>
      <c r="V421" s="70"/>
      <c r="X421" s="67"/>
      <c r="Y421" s="67"/>
      <c r="Z421" s="67"/>
      <c r="AA421" s="70"/>
      <c r="AC421" s="70"/>
      <c r="AI421" s="70"/>
    </row>
    <row r="422" spans="1:44" ht="1.5" customHeight="1" x14ac:dyDescent="0.15">
      <c r="A422" s="227"/>
      <c r="E422" s="70"/>
      <c r="H422" s="70"/>
      <c r="I422" s="70"/>
      <c r="J422" s="70"/>
      <c r="K422" s="67"/>
      <c r="L422" s="67"/>
      <c r="M422" s="67"/>
      <c r="N422" s="70"/>
      <c r="O422" s="67"/>
      <c r="P422" s="70"/>
      <c r="Q422" s="70"/>
      <c r="R422" s="70"/>
      <c r="S422" s="70"/>
      <c r="T422" s="67"/>
      <c r="U422" s="70"/>
      <c r="V422" s="70"/>
      <c r="X422" s="67"/>
      <c r="Y422" s="67"/>
      <c r="Z422" s="67"/>
      <c r="AA422" s="70"/>
      <c r="AC422" s="70"/>
      <c r="AI422" s="70"/>
    </row>
    <row r="423" spans="1:44" ht="1.5" customHeight="1" x14ac:dyDescent="0.15">
      <c r="A423" s="227"/>
      <c r="E423" s="70"/>
      <c r="H423" s="70"/>
      <c r="I423" s="70"/>
      <c r="J423" s="70"/>
      <c r="K423" s="67"/>
      <c r="L423" s="67"/>
      <c r="M423" s="67"/>
      <c r="N423" s="70"/>
      <c r="O423" s="67"/>
      <c r="P423" s="70"/>
      <c r="Q423" s="70"/>
      <c r="R423" s="70"/>
      <c r="S423" s="70"/>
      <c r="T423" s="67"/>
      <c r="U423" s="70"/>
      <c r="V423" s="70"/>
      <c r="X423" s="67"/>
      <c r="Y423" s="67"/>
      <c r="Z423" s="67"/>
      <c r="AA423" s="70"/>
      <c r="AC423" s="70"/>
      <c r="AI423" s="70"/>
    </row>
    <row r="424" spans="1:44" ht="1.5" customHeight="1" x14ac:dyDescent="0.15">
      <c r="A424" s="227"/>
      <c r="E424" s="70"/>
      <c r="H424" s="70"/>
      <c r="I424" s="70"/>
      <c r="J424" s="70"/>
      <c r="K424" s="67"/>
      <c r="L424" s="67"/>
      <c r="M424" s="67"/>
      <c r="N424" s="70"/>
      <c r="O424" s="67"/>
      <c r="P424" s="70"/>
      <c r="Q424" s="70"/>
      <c r="R424" s="70"/>
      <c r="S424" s="70"/>
      <c r="T424" s="67"/>
      <c r="U424" s="70"/>
      <c r="V424" s="70"/>
      <c r="X424" s="67"/>
      <c r="Y424" s="67"/>
      <c r="Z424" s="67"/>
      <c r="AA424" s="70"/>
      <c r="AC424" s="70"/>
      <c r="AI424" s="70"/>
    </row>
    <row r="425" spans="1:44" ht="1.5" customHeight="1" x14ac:dyDescent="0.15">
      <c r="A425" s="227"/>
      <c r="B425" s="65"/>
      <c r="E425" s="70"/>
      <c r="H425" s="70"/>
      <c r="I425" s="70"/>
      <c r="J425" s="70"/>
      <c r="K425" s="67"/>
      <c r="L425" s="67"/>
      <c r="M425" s="67"/>
      <c r="N425" s="70"/>
      <c r="O425" s="67"/>
      <c r="P425" s="70"/>
      <c r="Q425" s="70"/>
      <c r="R425" s="70"/>
      <c r="S425" s="70"/>
      <c r="T425" s="67"/>
      <c r="U425" s="70"/>
      <c r="V425" s="70"/>
      <c r="X425" s="67"/>
      <c r="Y425" s="67"/>
      <c r="Z425" s="67"/>
      <c r="AA425" s="70"/>
      <c r="AC425" s="70"/>
      <c r="AI425" s="70"/>
      <c r="AR425" s="69"/>
    </row>
    <row r="426" spans="1:44" ht="1.5" customHeight="1" x14ac:dyDescent="0.15">
      <c r="A426" s="227"/>
      <c r="E426" s="70"/>
      <c r="H426" s="70"/>
      <c r="I426" s="70"/>
      <c r="J426" s="70"/>
      <c r="K426" s="67"/>
      <c r="L426" s="67"/>
      <c r="M426" s="67"/>
      <c r="N426" s="70"/>
      <c r="O426" s="67"/>
      <c r="P426" s="70"/>
      <c r="Q426" s="70"/>
      <c r="R426" s="70"/>
      <c r="S426" s="70"/>
      <c r="T426" s="67"/>
      <c r="U426" s="70"/>
      <c r="V426" s="70"/>
      <c r="X426" s="67"/>
      <c r="Y426" s="67"/>
      <c r="Z426" s="67"/>
      <c r="AA426" s="70"/>
      <c r="AC426" s="70"/>
      <c r="AI426" s="70"/>
      <c r="AR426" s="70"/>
    </row>
    <row r="427" spans="1:44" ht="1.5" customHeight="1" x14ac:dyDescent="0.15">
      <c r="A427" s="227"/>
      <c r="E427" s="70"/>
      <c r="H427" s="70"/>
      <c r="I427" s="70"/>
      <c r="J427" s="70"/>
      <c r="K427" s="67"/>
      <c r="L427" s="67"/>
      <c r="M427" s="67"/>
      <c r="N427" s="70"/>
      <c r="O427" s="67"/>
      <c r="P427" s="70"/>
      <c r="Q427" s="70"/>
      <c r="R427" s="70"/>
      <c r="S427" s="70"/>
      <c r="T427" s="67"/>
      <c r="U427" s="70"/>
      <c r="V427" s="70"/>
      <c r="X427" s="67"/>
      <c r="Y427" s="67"/>
      <c r="Z427" s="67"/>
      <c r="AA427" s="70"/>
      <c r="AC427" s="70"/>
      <c r="AI427" s="70"/>
      <c r="AR427" s="70"/>
    </row>
    <row r="428" spans="1:44" ht="1.5" customHeight="1" x14ac:dyDescent="0.15">
      <c r="A428" s="227"/>
      <c r="E428" s="70"/>
      <c r="H428" s="70"/>
      <c r="I428" s="70"/>
      <c r="J428" s="70"/>
      <c r="K428" s="67"/>
      <c r="L428" s="67"/>
      <c r="M428" s="67"/>
      <c r="N428" s="70"/>
      <c r="O428" s="67"/>
      <c r="P428" s="70"/>
      <c r="Q428" s="70"/>
      <c r="R428" s="70"/>
      <c r="S428" s="70"/>
      <c r="T428" s="67"/>
      <c r="U428" s="70"/>
      <c r="V428" s="70"/>
      <c r="X428" s="67"/>
      <c r="Y428" s="67"/>
      <c r="Z428" s="67"/>
      <c r="AA428" s="70"/>
      <c r="AC428" s="70"/>
      <c r="AF428" s="69"/>
      <c r="AI428" s="70"/>
      <c r="AR428" s="70"/>
    </row>
    <row r="429" spans="1:44" ht="1.5" customHeight="1" x14ac:dyDescent="0.15">
      <c r="A429" s="227"/>
      <c r="E429" s="70"/>
      <c r="H429" s="70"/>
      <c r="I429" s="70"/>
      <c r="J429" s="70"/>
      <c r="K429" s="67"/>
      <c r="L429" s="67"/>
      <c r="M429" s="67"/>
      <c r="N429" s="70"/>
      <c r="O429" s="67"/>
      <c r="P429" s="70"/>
      <c r="Q429" s="70"/>
      <c r="R429" s="70"/>
      <c r="S429" s="70"/>
      <c r="T429" s="67"/>
      <c r="U429" s="70"/>
      <c r="V429" s="70"/>
      <c r="X429" s="67"/>
      <c r="Y429" s="67"/>
      <c r="Z429" s="67"/>
      <c r="AA429" s="70"/>
      <c r="AC429" s="70"/>
      <c r="AF429" s="70"/>
      <c r="AI429" s="70"/>
      <c r="AR429" s="70"/>
    </row>
    <row r="430" spans="1:44" ht="1.5" customHeight="1" x14ac:dyDescent="0.15">
      <c r="A430" s="227"/>
      <c r="C430" s="69"/>
      <c r="E430" s="70"/>
      <c r="G430" s="69"/>
      <c r="H430" s="70"/>
      <c r="I430" s="70"/>
      <c r="J430" s="70"/>
      <c r="K430" s="67"/>
      <c r="L430" s="67"/>
      <c r="M430" s="67"/>
      <c r="N430" s="70"/>
      <c r="O430" s="67"/>
      <c r="P430" s="70"/>
      <c r="Q430" s="70"/>
      <c r="R430" s="70"/>
      <c r="S430" s="70"/>
      <c r="T430" s="67"/>
      <c r="U430" s="70"/>
      <c r="V430" s="70"/>
      <c r="X430" s="67"/>
      <c r="Y430" s="67"/>
      <c r="Z430" s="67"/>
      <c r="AA430" s="70"/>
      <c r="AC430" s="70"/>
      <c r="AF430" s="70"/>
      <c r="AI430" s="70"/>
      <c r="AO430" s="69"/>
      <c r="AR430" s="70"/>
    </row>
    <row r="431" spans="1:44" ht="1.5" customHeight="1" x14ac:dyDescent="0.15">
      <c r="A431" s="227"/>
      <c r="C431" s="70"/>
      <c r="E431" s="70"/>
      <c r="G431" s="70"/>
      <c r="H431" s="70"/>
      <c r="I431" s="70"/>
      <c r="J431" s="70"/>
      <c r="K431" s="67"/>
      <c r="L431" s="67"/>
      <c r="M431" s="67"/>
      <c r="N431" s="70"/>
      <c r="O431" s="67"/>
      <c r="P431" s="70"/>
      <c r="Q431" s="70"/>
      <c r="R431" s="70"/>
      <c r="S431" s="70"/>
      <c r="T431" s="67"/>
      <c r="U431" s="70"/>
      <c r="V431" s="70"/>
      <c r="X431" s="67"/>
      <c r="Y431" s="67"/>
      <c r="Z431" s="67"/>
      <c r="AA431" s="70"/>
      <c r="AC431" s="70"/>
      <c r="AF431" s="70"/>
      <c r="AI431" s="70"/>
      <c r="AO431" s="70"/>
      <c r="AR431" s="70"/>
    </row>
    <row r="432" spans="1:44" ht="1.5" customHeight="1" x14ac:dyDescent="0.15">
      <c r="A432" s="227"/>
      <c r="C432" s="70"/>
      <c r="E432" s="70"/>
      <c r="G432" s="70"/>
      <c r="H432" s="70"/>
      <c r="I432" s="70"/>
      <c r="J432" s="70"/>
      <c r="K432" s="67"/>
      <c r="L432" s="67"/>
      <c r="M432" s="67"/>
      <c r="N432" s="70"/>
      <c r="O432" s="67"/>
      <c r="P432" s="70"/>
      <c r="Q432" s="70"/>
      <c r="R432" s="70"/>
      <c r="S432" s="70"/>
      <c r="T432" s="67"/>
      <c r="U432" s="70"/>
      <c r="V432" s="70"/>
      <c r="X432" s="67"/>
      <c r="Y432" s="67"/>
      <c r="Z432" s="67"/>
      <c r="AA432" s="70"/>
      <c r="AC432" s="70"/>
      <c r="AF432" s="70"/>
      <c r="AI432" s="70"/>
      <c r="AO432" s="70"/>
      <c r="AR432" s="70"/>
    </row>
    <row r="433" spans="1:44" ht="1.5" customHeight="1" x14ac:dyDescent="0.15">
      <c r="A433" s="227"/>
      <c r="C433" s="70"/>
      <c r="E433" s="70"/>
      <c r="G433" s="70"/>
      <c r="H433" s="70"/>
      <c r="I433" s="70"/>
      <c r="J433" s="70"/>
      <c r="K433" s="67"/>
      <c r="L433" s="67"/>
      <c r="M433" s="67"/>
      <c r="N433" s="70"/>
      <c r="O433" s="67"/>
      <c r="P433" s="70"/>
      <c r="Q433" s="70"/>
      <c r="R433" s="70"/>
      <c r="S433" s="70"/>
      <c r="T433" s="67"/>
      <c r="U433" s="70"/>
      <c r="V433" s="70"/>
      <c r="X433" s="67"/>
      <c r="Y433" s="67"/>
      <c r="Z433" s="67"/>
      <c r="AA433" s="70"/>
      <c r="AC433" s="70"/>
      <c r="AF433" s="70"/>
      <c r="AI433" s="70"/>
      <c r="AO433" s="70"/>
      <c r="AR433" s="70"/>
    </row>
    <row r="434" spans="1:44" ht="1.5" customHeight="1" x14ac:dyDescent="0.15">
      <c r="A434" s="227"/>
      <c r="C434" s="70"/>
      <c r="E434" s="70"/>
      <c r="G434" s="70"/>
      <c r="H434" s="70"/>
      <c r="I434" s="70"/>
      <c r="J434" s="70"/>
      <c r="K434" s="67"/>
      <c r="L434" s="67"/>
      <c r="M434" s="67"/>
      <c r="N434" s="70"/>
      <c r="O434" s="67"/>
      <c r="P434" s="70"/>
      <c r="Q434" s="70"/>
      <c r="R434" s="70"/>
      <c r="S434" s="70"/>
      <c r="T434" s="67"/>
      <c r="U434" s="70"/>
      <c r="V434" s="70"/>
      <c r="X434" s="67"/>
      <c r="Y434" s="67"/>
      <c r="Z434" s="67"/>
      <c r="AA434" s="70"/>
      <c r="AC434" s="70"/>
      <c r="AF434" s="70"/>
      <c r="AI434" s="70"/>
      <c r="AO434" s="70"/>
      <c r="AR434" s="70"/>
    </row>
    <row r="435" spans="1:44" ht="1.5" customHeight="1" x14ac:dyDescent="0.15">
      <c r="A435" s="227"/>
      <c r="C435" s="70"/>
      <c r="E435" s="70"/>
      <c r="G435" s="70"/>
      <c r="H435" s="70"/>
      <c r="I435" s="70"/>
      <c r="J435" s="70"/>
      <c r="K435" s="67"/>
      <c r="L435" s="67"/>
      <c r="M435" s="67"/>
      <c r="N435" s="70"/>
      <c r="O435" s="67"/>
      <c r="P435" s="70"/>
      <c r="Q435" s="70"/>
      <c r="R435" s="70"/>
      <c r="S435" s="70"/>
      <c r="T435" s="67"/>
      <c r="U435" s="70"/>
      <c r="V435" s="70"/>
      <c r="X435" s="67"/>
      <c r="Y435" s="67"/>
      <c r="Z435" s="67"/>
      <c r="AA435" s="70"/>
      <c r="AC435" s="70"/>
      <c r="AF435" s="70"/>
      <c r="AI435" s="70"/>
      <c r="AO435" s="70"/>
      <c r="AR435" s="70"/>
    </row>
    <row r="436" spans="1:44" ht="1.5" customHeight="1" x14ac:dyDescent="0.15">
      <c r="A436" s="66"/>
      <c r="C436" s="70"/>
      <c r="E436" s="70"/>
      <c r="G436" s="70"/>
      <c r="H436" s="70"/>
      <c r="I436" s="70"/>
      <c r="J436" s="70"/>
      <c r="K436" s="67"/>
      <c r="L436" s="67"/>
      <c r="M436" s="67"/>
      <c r="N436" s="70"/>
      <c r="O436" s="67"/>
      <c r="P436" s="70"/>
      <c r="Q436" s="70"/>
      <c r="R436" s="70"/>
      <c r="S436" s="70"/>
      <c r="T436" s="67"/>
      <c r="U436" s="70"/>
      <c r="V436" s="70"/>
      <c r="X436" s="67"/>
      <c r="Y436" s="67"/>
      <c r="Z436" s="67"/>
      <c r="AA436" s="70"/>
      <c r="AC436" s="70"/>
      <c r="AF436" s="70"/>
      <c r="AI436" s="70"/>
      <c r="AO436" s="70"/>
      <c r="AR436" s="70"/>
    </row>
    <row r="437" spans="1:44" ht="1.5" customHeight="1" x14ac:dyDescent="0.15">
      <c r="A437" s="66"/>
      <c r="C437" s="70"/>
      <c r="D437" s="69"/>
      <c r="E437" s="70"/>
      <c r="F437" s="69"/>
      <c r="G437" s="70"/>
      <c r="H437" s="70"/>
      <c r="I437" s="70"/>
      <c r="J437" s="70"/>
      <c r="K437" s="67"/>
      <c r="L437" s="67"/>
      <c r="M437" s="67"/>
      <c r="N437" s="70"/>
      <c r="O437" s="67"/>
      <c r="P437" s="70"/>
      <c r="Q437" s="70"/>
      <c r="R437" s="70"/>
      <c r="S437" s="70"/>
      <c r="T437" s="67"/>
      <c r="U437" s="70"/>
      <c r="V437" s="70"/>
      <c r="X437" s="67"/>
      <c r="Y437" s="67"/>
      <c r="Z437" s="67"/>
      <c r="AA437" s="70"/>
      <c r="AC437" s="70"/>
      <c r="AF437" s="70"/>
      <c r="AI437" s="70"/>
      <c r="AO437" s="70"/>
      <c r="AR437" s="70"/>
    </row>
    <row r="438" spans="1:44" ht="1.5" customHeight="1" x14ac:dyDescent="0.15">
      <c r="A438" s="66"/>
      <c r="C438" s="70"/>
      <c r="D438" s="70"/>
      <c r="E438" s="70"/>
      <c r="F438" s="70"/>
      <c r="G438" s="70"/>
      <c r="H438" s="70"/>
      <c r="I438" s="70"/>
      <c r="J438" s="70"/>
      <c r="K438" s="67"/>
      <c r="L438" s="67"/>
      <c r="M438" s="67"/>
      <c r="N438" s="70"/>
      <c r="O438" s="67"/>
      <c r="P438" s="70"/>
      <c r="Q438" s="70"/>
      <c r="R438" s="70"/>
      <c r="S438" s="70"/>
      <c r="T438" s="67"/>
      <c r="U438" s="70"/>
      <c r="V438" s="71"/>
      <c r="X438" s="67"/>
      <c r="Y438" s="67"/>
      <c r="Z438" s="67"/>
      <c r="AA438" s="70"/>
      <c r="AC438" s="70"/>
      <c r="AF438" s="70"/>
      <c r="AI438" s="70"/>
      <c r="AO438" s="70"/>
      <c r="AR438" s="70"/>
    </row>
    <row r="439" spans="1:44" ht="1.5" customHeight="1" x14ac:dyDescent="0.15">
      <c r="A439" s="66"/>
      <c r="B439" s="69"/>
      <c r="C439" s="70"/>
      <c r="D439" s="70"/>
      <c r="E439" s="70"/>
      <c r="F439" s="70"/>
      <c r="G439" s="70"/>
      <c r="H439" s="70"/>
      <c r="I439" s="70"/>
      <c r="J439" s="70"/>
      <c r="K439" s="67"/>
      <c r="L439" s="67"/>
      <c r="M439" s="67"/>
      <c r="N439" s="70"/>
      <c r="O439" s="67"/>
      <c r="P439" s="70"/>
      <c r="Q439" s="70"/>
      <c r="R439" s="70"/>
      <c r="S439" s="70"/>
      <c r="T439" s="67"/>
      <c r="U439" s="70"/>
      <c r="V439" s="1"/>
      <c r="X439" s="67"/>
      <c r="Y439" s="67"/>
      <c r="Z439" s="67"/>
      <c r="AA439" s="70"/>
      <c r="AC439" s="70"/>
      <c r="AF439" s="70"/>
      <c r="AI439" s="70"/>
      <c r="AO439" s="70"/>
      <c r="AQ439" s="69"/>
      <c r="AR439" s="70"/>
    </row>
    <row r="440" spans="1:44" ht="1.5" customHeight="1" x14ac:dyDescent="0.15">
      <c r="A440" s="66"/>
      <c r="B440" s="70"/>
      <c r="C440" s="70"/>
      <c r="D440" s="70"/>
      <c r="E440" s="70"/>
      <c r="F440" s="70"/>
      <c r="G440" s="70"/>
      <c r="H440" s="70"/>
      <c r="I440" s="70"/>
      <c r="J440" s="70"/>
      <c r="K440" s="67"/>
      <c r="L440" s="67"/>
      <c r="M440" s="67"/>
      <c r="N440" s="70"/>
      <c r="O440" s="67"/>
      <c r="P440" s="70"/>
      <c r="Q440" s="70"/>
      <c r="R440" s="70"/>
      <c r="S440" s="70"/>
      <c r="T440" s="67"/>
      <c r="U440" s="70"/>
      <c r="V440" s="67"/>
      <c r="X440" s="67"/>
      <c r="Y440" s="67"/>
      <c r="Z440" s="67"/>
      <c r="AA440" s="70"/>
      <c r="AC440" s="70"/>
      <c r="AF440" s="70"/>
      <c r="AI440" s="70"/>
      <c r="AO440" s="70"/>
      <c r="AQ440" s="70"/>
      <c r="AR440" s="70"/>
    </row>
    <row r="441" spans="1:44" ht="1.5" customHeight="1" x14ac:dyDescent="0.15">
      <c r="A441" s="66"/>
      <c r="B441" s="70"/>
      <c r="C441" s="70"/>
      <c r="D441" s="70"/>
      <c r="E441" s="70"/>
      <c r="F441" s="70"/>
      <c r="G441" s="70"/>
      <c r="H441" s="70"/>
      <c r="I441" s="70"/>
      <c r="J441" s="70"/>
      <c r="K441" s="67"/>
      <c r="L441" s="67"/>
      <c r="M441" s="67"/>
      <c r="N441" s="70"/>
      <c r="O441" s="67"/>
      <c r="P441" s="70"/>
      <c r="Q441" s="70"/>
      <c r="R441" s="70"/>
      <c r="S441" s="70"/>
      <c r="T441" s="67"/>
      <c r="U441" s="70"/>
      <c r="V441" s="67"/>
      <c r="X441" s="67"/>
      <c r="Y441" s="67"/>
      <c r="Z441" s="67"/>
      <c r="AA441" s="70"/>
      <c r="AC441" s="70"/>
      <c r="AE441" s="69"/>
      <c r="AF441" s="70"/>
      <c r="AI441" s="70"/>
      <c r="AO441" s="70"/>
      <c r="AQ441" s="70"/>
      <c r="AR441" s="70"/>
    </row>
    <row r="442" spans="1:44" ht="1.5" customHeight="1" x14ac:dyDescent="0.15">
      <c r="A442" s="66"/>
      <c r="B442" s="70"/>
      <c r="C442" s="70"/>
      <c r="D442" s="70"/>
      <c r="E442" s="70"/>
      <c r="F442" s="70"/>
      <c r="G442" s="70"/>
      <c r="H442" s="70"/>
      <c r="I442" s="70"/>
      <c r="J442" s="70"/>
      <c r="K442" s="67"/>
      <c r="L442" s="67"/>
      <c r="M442" s="67"/>
      <c r="N442" s="70"/>
      <c r="O442" s="67"/>
      <c r="P442" s="70"/>
      <c r="Q442" s="70"/>
      <c r="R442" s="70"/>
      <c r="S442" s="70"/>
      <c r="T442" s="67"/>
      <c r="U442" s="70"/>
      <c r="V442" s="67"/>
      <c r="W442" s="69"/>
      <c r="X442" s="67"/>
      <c r="Y442" s="67"/>
      <c r="Z442" s="67"/>
      <c r="AA442" s="70"/>
      <c r="AC442" s="70"/>
      <c r="AE442" s="70"/>
      <c r="AF442" s="70"/>
      <c r="AI442" s="70"/>
      <c r="AO442" s="70"/>
      <c r="AQ442" s="70"/>
      <c r="AR442" s="70"/>
    </row>
    <row r="443" spans="1:44" ht="1.5" customHeight="1" x14ac:dyDescent="0.15">
      <c r="A443" s="66"/>
      <c r="B443" s="70"/>
      <c r="C443" s="70"/>
      <c r="D443" s="70"/>
      <c r="E443" s="70"/>
      <c r="F443" s="70"/>
      <c r="G443" s="70"/>
      <c r="H443" s="70"/>
      <c r="I443" s="70"/>
      <c r="J443" s="70"/>
      <c r="K443" s="67"/>
      <c r="L443" s="67"/>
      <c r="M443" s="67"/>
      <c r="N443" s="70"/>
      <c r="O443" s="67"/>
      <c r="P443" s="70"/>
      <c r="Q443" s="70"/>
      <c r="R443" s="70"/>
      <c r="S443" s="70"/>
      <c r="T443" s="67"/>
      <c r="U443" s="70"/>
      <c r="V443" s="67"/>
      <c r="W443" s="70"/>
      <c r="X443" s="67"/>
      <c r="Y443" s="67"/>
      <c r="Z443" s="67"/>
      <c r="AA443" s="70"/>
      <c r="AC443" s="70"/>
      <c r="AD443" s="69"/>
      <c r="AE443" s="70"/>
      <c r="AF443" s="70"/>
      <c r="AI443" s="70"/>
      <c r="AO443" s="70"/>
      <c r="AQ443" s="70"/>
      <c r="AR443" s="70"/>
    </row>
    <row r="444" spans="1:44" ht="1.5" customHeight="1" x14ac:dyDescent="0.15">
      <c r="A444" s="66"/>
      <c r="B444" s="70"/>
      <c r="C444" s="70"/>
      <c r="D444" s="70"/>
      <c r="E444" s="70"/>
      <c r="F444" s="70"/>
      <c r="G444" s="70"/>
      <c r="H444" s="70"/>
      <c r="I444" s="70"/>
      <c r="J444" s="70"/>
      <c r="K444" s="67"/>
      <c r="L444" s="67"/>
      <c r="M444" s="67"/>
      <c r="N444" s="70"/>
      <c r="O444" s="67"/>
      <c r="P444" s="70"/>
      <c r="Q444" s="70"/>
      <c r="R444" s="70"/>
      <c r="S444" s="70"/>
      <c r="T444" s="67"/>
      <c r="U444" s="70"/>
      <c r="V444" s="67"/>
      <c r="W444" s="70"/>
      <c r="X444" s="67"/>
      <c r="Y444" s="67"/>
      <c r="Z444" s="67"/>
      <c r="AA444" s="70"/>
      <c r="AC444" s="70"/>
      <c r="AD444" s="70"/>
      <c r="AE444" s="70"/>
      <c r="AF444" s="70"/>
      <c r="AI444" s="70"/>
      <c r="AO444" s="70"/>
      <c r="AQ444" s="70"/>
      <c r="AR444" s="70"/>
    </row>
    <row r="445" spans="1:44" ht="1.5" customHeight="1" x14ac:dyDescent="0.15">
      <c r="A445" s="66"/>
      <c r="B445" s="70"/>
      <c r="C445" s="70"/>
      <c r="D445" s="70"/>
      <c r="E445" s="70"/>
      <c r="F445" s="70"/>
      <c r="G445" s="70"/>
      <c r="H445" s="70"/>
      <c r="I445" s="70"/>
      <c r="J445" s="70"/>
      <c r="K445" s="67"/>
      <c r="L445" s="67"/>
      <c r="M445" s="67"/>
      <c r="N445" s="70"/>
      <c r="O445" s="67"/>
      <c r="P445" s="70"/>
      <c r="Q445" s="70"/>
      <c r="R445" s="70"/>
      <c r="S445" s="70"/>
      <c r="T445" s="67"/>
      <c r="U445" s="70"/>
      <c r="V445" s="67"/>
      <c r="W445" s="70"/>
      <c r="X445" s="67"/>
      <c r="Y445" s="67"/>
      <c r="Z445" s="67"/>
      <c r="AA445" s="70"/>
      <c r="AC445" s="70"/>
      <c r="AD445" s="70"/>
      <c r="AE445" s="70"/>
      <c r="AF445" s="70"/>
      <c r="AI445" s="70"/>
      <c r="AO445" s="70"/>
      <c r="AQ445" s="70"/>
      <c r="AR445" s="70"/>
    </row>
    <row r="446" spans="1:44" ht="1.5" customHeight="1" x14ac:dyDescent="0.15">
      <c r="A446" s="66"/>
      <c r="B446" s="70"/>
      <c r="C446" s="70"/>
      <c r="D446" s="70"/>
      <c r="E446" s="70"/>
      <c r="F446" s="70"/>
      <c r="G446" s="70"/>
      <c r="H446" s="70"/>
      <c r="I446" s="70"/>
      <c r="J446" s="70"/>
      <c r="K446" s="67"/>
      <c r="L446" s="67"/>
      <c r="M446" s="67"/>
      <c r="N446" s="70"/>
      <c r="O446" s="67"/>
      <c r="P446" s="70"/>
      <c r="Q446" s="70"/>
      <c r="R446" s="70"/>
      <c r="S446" s="70"/>
      <c r="T446" s="67"/>
      <c r="U446" s="70"/>
      <c r="V446" s="67"/>
      <c r="W446" s="70"/>
      <c r="X446" s="67"/>
      <c r="Y446" s="67"/>
      <c r="Z446" s="67"/>
      <c r="AA446" s="70"/>
      <c r="AC446" s="70"/>
      <c r="AD446" s="70"/>
      <c r="AE446" s="70"/>
      <c r="AF446" s="70"/>
      <c r="AI446" s="70"/>
      <c r="AO446" s="70"/>
      <c r="AQ446" s="70"/>
      <c r="AR446" s="70"/>
    </row>
    <row r="447" spans="1:44" ht="1.5" customHeight="1" x14ac:dyDescent="0.15">
      <c r="A447" s="66"/>
      <c r="B447" s="70"/>
      <c r="C447" s="70"/>
      <c r="D447" s="70"/>
      <c r="E447" s="70"/>
      <c r="F447" s="70"/>
      <c r="G447" s="70"/>
      <c r="H447" s="70"/>
      <c r="I447" s="70"/>
      <c r="J447" s="70"/>
      <c r="K447" s="67"/>
      <c r="L447" s="67"/>
      <c r="M447" s="67"/>
      <c r="N447" s="70"/>
      <c r="O447" s="67"/>
      <c r="P447" s="70"/>
      <c r="Q447" s="71"/>
      <c r="R447" s="70"/>
      <c r="S447" s="70"/>
      <c r="T447" s="67"/>
      <c r="U447" s="70"/>
      <c r="V447" s="67"/>
      <c r="W447" s="70"/>
      <c r="X447" s="67"/>
      <c r="Y447" s="67"/>
      <c r="Z447" s="67"/>
      <c r="AA447" s="70"/>
      <c r="AC447" s="70"/>
      <c r="AD447" s="70"/>
      <c r="AE447" s="70"/>
      <c r="AF447" s="70"/>
      <c r="AI447" s="70"/>
      <c r="AO447" s="70"/>
      <c r="AQ447" s="70"/>
      <c r="AR447" s="70"/>
    </row>
    <row r="448" spans="1:44" ht="1.5" customHeight="1" x14ac:dyDescent="0.15">
      <c r="A448" s="66"/>
      <c r="B448" s="70"/>
      <c r="C448" s="70"/>
      <c r="D448" s="70"/>
      <c r="E448" s="70"/>
      <c r="F448" s="70"/>
      <c r="G448" s="70"/>
      <c r="H448" s="70"/>
      <c r="I448" s="70"/>
      <c r="J448" s="70"/>
      <c r="K448" s="67"/>
      <c r="L448" s="67"/>
      <c r="M448" s="67"/>
      <c r="N448" s="71"/>
      <c r="O448" s="67"/>
      <c r="P448" s="70"/>
      <c r="Q448" s="1"/>
      <c r="R448" s="70"/>
      <c r="S448" s="70"/>
      <c r="T448" s="67"/>
      <c r="U448" s="70"/>
      <c r="V448" s="67"/>
      <c r="W448" s="70"/>
      <c r="X448" s="67"/>
      <c r="Y448" s="67"/>
      <c r="Z448" s="67"/>
      <c r="AA448" s="70"/>
      <c r="AC448" s="70"/>
      <c r="AD448" s="70"/>
      <c r="AE448" s="70"/>
      <c r="AF448" s="70"/>
      <c r="AG448" s="69"/>
      <c r="AI448" s="70"/>
      <c r="AO448" s="70"/>
      <c r="AQ448" s="70"/>
      <c r="AR448" s="70"/>
    </row>
    <row r="449" spans="1:44" ht="1.5" customHeight="1" x14ac:dyDescent="0.15">
      <c r="A449" s="66"/>
      <c r="B449" s="70"/>
      <c r="C449" s="70"/>
      <c r="D449" s="70"/>
      <c r="E449" s="70"/>
      <c r="F449" s="70"/>
      <c r="G449" s="70"/>
      <c r="H449" s="70"/>
      <c r="I449" s="70"/>
      <c r="J449" s="70"/>
      <c r="K449" s="67"/>
      <c r="L449" s="67"/>
      <c r="M449" s="67"/>
      <c r="N449" s="1"/>
      <c r="O449" s="67"/>
      <c r="P449" s="70"/>
      <c r="Q449" s="67"/>
      <c r="R449" s="71"/>
      <c r="S449" s="71"/>
      <c r="T449" s="67"/>
      <c r="U449" s="70"/>
      <c r="V449" s="67"/>
      <c r="W449" s="70"/>
      <c r="X449" s="67"/>
      <c r="Y449" s="67"/>
      <c r="Z449" s="67"/>
      <c r="AA449" s="70"/>
      <c r="AC449" s="70"/>
      <c r="AD449" s="70"/>
      <c r="AE449" s="70"/>
      <c r="AF449" s="70"/>
      <c r="AG449" s="70"/>
      <c r="AI449" s="70"/>
      <c r="AO449" s="70"/>
      <c r="AQ449" s="70"/>
      <c r="AR449" s="70"/>
    </row>
    <row r="450" spans="1:44" ht="1.5" customHeight="1" x14ac:dyDescent="0.15">
      <c r="A450" s="66"/>
      <c r="B450" s="70"/>
      <c r="C450" s="70"/>
      <c r="D450" s="70"/>
      <c r="E450" s="70"/>
      <c r="F450" s="70"/>
      <c r="G450" s="70"/>
      <c r="H450" s="70"/>
      <c r="I450" s="70"/>
      <c r="J450" s="70"/>
      <c r="K450" s="67"/>
      <c r="L450" s="67"/>
      <c r="M450" s="67"/>
      <c r="N450" s="67"/>
      <c r="O450" s="67"/>
      <c r="P450" s="70"/>
      <c r="Q450" s="67"/>
      <c r="R450" s="1"/>
      <c r="S450" s="1"/>
      <c r="T450" s="67"/>
      <c r="U450" s="70"/>
      <c r="V450" s="67"/>
      <c r="W450" s="70"/>
      <c r="X450" s="67"/>
      <c r="Y450" s="67"/>
      <c r="Z450" s="67"/>
      <c r="AA450" s="70"/>
      <c r="AC450" s="70"/>
      <c r="AD450" s="70"/>
      <c r="AE450" s="70"/>
      <c r="AF450" s="70"/>
      <c r="AG450" s="70"/>
      <c r="AI450" s="70"/>
      <c r="AJ450" s="69"/>
      <c r="AO450" s="70"/>
      <c r="AQ450" s="70"/>
      <c r="AR450" s="70"/>
    </row>
    <row r="451" spans="1:44" ht="1.5" customHeight="1" x14ac:dyDescent="0.15">
      <c r="A451" s="66"/>
      <c r="B451" s="70"/>
      <c r="C451" s="70"/>
      <c r="D451" s="70"/>
      <c r="E451" s="70"/>
      <c r="F451" s="70"/>
      <c r="G451" s="70"/>
      <c r="H451" s="70"/>
      <c r="I451" s="70"/>
      <c r="J451" s="70"/>
      <c r="K451" s="67"/>
      <c r="L451" s="67"/>
      <c r="M451" s="67"/>
      <c r="N451" s="67"/>
      <c r="O451" s="67"/>
      <c r="P451" s="70"/>
      <c r="Q451" s="67"/>
      <c r="R451" s="67"/>
      <c r="S451" s="67"/>
      <c r="T451" s="67"/>
      <c r="U451" s="70"/>
      <c r="V451" s="67"/>
      <c r="W451" s="70"/>
      <c r="X451" s="67"/>
      <c r="Y451" s="67"/>
      <c r="Z451" s="67"/>
      <c r="AA451" s="70"/>
      <c r="AC451" s="70"/>
      <c r="AD451" s="70"/>
      <c r="AE451" s="70"/>
      <c r="AF451" s="70"/>
      <c r="AG451" s="70"/>
      <c r="AI451" s="70"/>
      <c r="AJ451" s="70"/>
      <c r="AO451" s="70"/>
      <c r="AQ451" s="70"/>
      <c r="AR451" s="70"/>
    </row>
    <row r="452" spans="1:44" ht="1.5" customHeight="1" x14ac:dyDescent="0.15">
      <c r="A452" s="66"/>
      <c r="B452" s="70"/>
      <c r="C452" s="70"/>
      <c r="D452" s="70"/>
      <c r="E452" s="70"/>
      <c r="F452" s="70"/>
      <c r="G452" s="70"/>
      <c r="H452" s="70"/>
      <c r="I452" s="70"/>
      <c r="J452" s="70"/>
      <c r="K452" s="67"/>
      <c r="L452" s="67"/>
      <c r="M452" s="67"/>
      <c r="N452" s="67"/>
      <c r="O452" s="67"/>
      <c r="P452" s="70"/>
      <c r="Q452" s="67"/>
      <c r="R452" s="67"/>
      <c r="S452" s="67"/>
      <c r="T452" s="67"/>
      <c r="U452" s="70"/>
      <c r="V452" s="67"/>
      <c r="W452" s="70"/>
      <c r="X452" s="67"/>
      <c r="Y452" s="67"/>
      <c r="Z452" s="67"/>
      <c r="AA452" s="70"/>
      <c r="AC452" s="70"/>
      <c r="AD452" s="70"/>
      <c r="AE452" s="70"/>
      <c r="AF452" s="70"/>
      <c r="AG452" s="70"/>
      <c r="AI452" s="70"/>
      <c r="AJ452" s="70"/>
      <c r="AO452" s="70"/>
      <c r="AQ452" s="70"/>
      <c r="AR452" s="70"/>
    </row>
    <row r="453" spans="1:44" ht="1.5" customHeight="1" x14ac:dyDescent="0.15">
      <c r="A453" s="66"/>
      <c r="B453" s="70"/>
      <c r="C453" s="70"/>
      <c r="D453" s="70"/>
      <c r="E453" s="70"/>
      <c r="F453" s="70"/>
      <c r="G453" s="70"/>
      <c r="H453" s="70"/>
      <c r="I453" s="70"/>
      <c r="J453" s="70"/>
      <c r="K453" s="67"/>
      <c r="L453" s="67"/>
      <c r="M453" s="67"/>
      <c r="N453" s="67"/>
      <c r="O453" s="67"/>
      <c r="P453" s="70"/>
      <c r="Q453" s="67"/>
      <c r="R453" s="67"/>
      <c r="S453" s="67"/>
      <c r="T453" s="67"/>
      <c r="U453" s="70"/>
      <c r="V453" s="67"/>
      <c r="W453" s="70"/>
      <c r="X453" s="67"/>
      <c r="Y453" s="67"/>
      <c r="Z453" s="67"/>
      <c r="AA453" s="70"/>
      <c r="AC453" s="71"/>
      <c r="AD453" s="70"/>
      <c r="AE453" s="70"/>
      <c r="AF453" s="70"/>
      <c r="AG453" s="70"/>
      <c r="AI453" s="70"/>
      <c r="AJ453" s="70"/>
      <c r="AN453" s="69"/>
      <c r="AO453" s="70"/>
      <c r="AQ453" s="70"/>
      <c r="AR453" s="70"/>
    </row>
    <row r="454" spans="1:44" ht="1.5" customHeight="1" x14ac:dyDescent="0.15">
      <c r="A454" s="227">
        <v>100</v>
      </c>
      <c r="B454" s="70"/>
      <c r="C454" s="70"/>
      <c r="D454" s="70"/>
      <c r="E454" s="70"/>
      <c r="F454" s="70"/>
      <c r="G454" s="70"/>
      <c r="H454" s="70"/>
      <c r="I454" s="70"/>
      <c r="J454" s="70"/>
      <c r="K454" s="67"/>
      <c r="L454" s="67"/>
      <c r="M454" s="67"/>
      <c r="N454" s="67"/>
      <c r="O454" s="67"/>
      <c r="P454" s="70"/>
      <c r="Q454" s="67"/>
      <c r="R454" s="67"/>
      <c r="S454" s="67"/>
      <c r="T454" s="67"/>
      <c r="U454" s="70"/>
      <c r="V454" s="67"/>
      <c r="W454" s="70"/>
      <c r="X454" s="67"/>
      <c r="Y454" s="67"/>
      <c r="Z454" s="67"/>
      <c r="AA454" s="70"/>
      <c r="AC454" s="1"/>
      <c r="AD454" s="70"/>
      <c r="AE454" s="70"/>
      <c r="AF454" s="70"/>
      <c r="AG454" s="70"/>
      <c r="AI454" s="70"/>
      <c r="AJ454" s="70"/>
      <c r="AN454" s="70"/>
      <c r="AO454" s="70"/>
      <c r="AQ454" s="70"/>
      <c r="AR454" s="70"/>
    </row>
    <row r="455" spans="1:44" ht="1.5" customHeight="1" x14ac:dyDescent="0.15">
      <c r="A455" s="227"/>
      <c r="B455" s="70"/>
      <c r="C455" s="70"/>
      <c r="D455" s="70"/>
      <c r="E455" s="70"/>
      <c r="F455" s="70"/>
      <c r="G455" s="70"/>
      <c r="H455" s="70"/>
      <c r="I455" s="70"/>
      <c r="J455" s="70"/>
      <c r="K455" s="67"/>
      <c r="L455" s="67"/>
      <c r="M455" s="67"/>
      <c r="N455" s="67"/>
      <c r="O455" s="67"/>
      <c r="P455" s="70"/>
      <c r="Q455" s="67"/>
      <c r="R455" s="67"/>
      <c r="S455" s="67"/>
      <c r="T455" s="67"/>
      <c r="U455" s="70"/>
      <c r="V455" s="67"/>
      <c r="W455" s="70"/>
      <c r="X455" s="67"/>
      <c r="Y455" s="67"/>
      <c r="Z455" s="67"/>
      <c r="AA455" s="70"/>
      <c r="AC455" s="67"/>
      <c r="AD455" s="70"/>
      <c r="AE455" s="70"/>
      <c r="AF455" s="70"/>
      <c r="AG455" s="70"/>
      <c r="AI455" s="70"/>
      <c r="AJ455" s="70"/>
      <c r="AN455" s="70"/>
      <c r="AO455" s="70"/>
      <c r="AQ455" s="70"/>
      <c r="AR455" s="70"/>
    </row>
    <row r="456" spans="1:44" ht="1.5" customHeight="1" x14ac:dyDescent="0.15">
      <c r="A456" s="227"/>
      <c r="B456" s="70"/>
      <c r="C456" s="70"/>
      <c r="D456" s="70"/>
      <c r="E456" s="70"/>
      <c r="F456" s="70"/>
      <c r="G456" s="70"/>
      <c r="H456" s="70"/>
      <c r="I456" s="70"/>
      <c r="J456" s="70"/>
      <c r="K456" s="67"/>
      <c r="L456" s="67"/>
      <c r="M456" s="67"/>
      <c r="N456" s="67"/>
      <c r="O456" s="67"/>
      <c r="P456" s="70"/>
      <c r="Q456" s="67"/>
      <c r="R456" s="67"/>
      <c r="S456" s="67"/>
      <c r="T456" s="67"/>
      <c r="U456" s="70"/>
      <c r="V456" s="67"/>
      <c r="W456" s="70"/>
      <c r="X456" s="67"/>
      <c r="Y456" s="67"/>
      <c r="Z456" s="67"/>
      <c r="AA456" s="70"/>
      <c r="AC456" s="67"/>
      <c r="AD456" s="70"/>
      <c r="AE456" s="70"/>
      <c r="AF456" s="71"/>
      <c r="AG456" s="70"/>
      <c r="AI456" s="70"/>
      <c r="AJ456" s="70"/>
      <c r="AN456" s="70"/>
      <c r="AO456" s="70"/>
      <c r="AP456" s="69"/>
      <c r="AQ456" s="70"/>
      <c r="AR456" s="70"/>
    </row>
    <row r="457" spans="1:44" ht="1.5" customHeight="1" x14ac:dyDescent="0.15">
      <c r="A457" s="227"/>
      <c r="B457" s="70"/>
      <c r="C457" s="70"/>
      <c r="D457" s="70"/>
      <c r="E457" s="70"/>
      <c r="F457" s="70"/>
      <c r="G457" s="70"/>
      <c r="H457" s="70"/>
      <c r="I457" s="70"/>
      <c r="J457" s="70"/>
      <c r="K457" s="67"/>
      <c r="L457" s="67"/>
      <c r="M457" s="67"/>
      <c r="N457" s="67"/>
      <c r="O457" s="67"/>
      <c r="P457" s="70"/>
      <c r="Q457" s="67"/>
      <c r="R457" s="67"/>
      <c r="S457" s="67"/>
      <c r="T457" s="67"/>
      <c r="U457" s="70"/>
      <c r="V457" s="67"/>
      <c r="W457" s="70"/>
      <c r="X457" s="67"/>
      <c r="Y457" s="67"/>
      <c r="Z457" s="67"/>
      <c r="AA457" s="70"/>
      <c r="AC457" s="67"/>
      <c r="AD457" s="70"/>
      <c r="AE457" s="70"/>
      <c r="AF457" s="1"/>
      <c r="AG457" s="70"/>
      <c r="AI457" s="70"/>
      <c r="AJ457" s="70"/>
      <c r="AN457" s="70"/>
      <c r="AO457" s="70"/>
      <c r="AP457" s="70"/>
      <c r="AQ457" s="70"/>
      <c r="AR457" s="70"/>
    </row>
    <row r="458" spans="1:44" ht="1.5" customHeight="1" x14ac:dyDescent="0.15">
      <c r="A458" s="227"/>
      <c r="B458" s="70"/>
      <c r="C458" s="70"/>
      <c r="D458" s="70"/>
      <c r="E458" s="70"/>
      <c r="F458" s="70"/>
      <c r="G458" s="70"/>
      <c r="H458" s="70"/>
      <c r="I458" s="70"/>
      <c r="J458" s="70"/>
      <c r="K458" s="67"/>
      <c r="L458" s="67"/>
      <c r="M458" s="67"/>
      <c r="N458" s="67"/>
      <c r="O458" s="67"/>
      <c r="P458" s="70"/>
      <c r="Q458" s="67"/>
      <c r="R458" s="67"/>
      <c r="S458" s="67"/>
      <c r="T458" s="67"/>
      <c r="U458" s="70"/>
      <c r="V458" s="67"/>
      <c r="W458" s="70"/>
      <c r="X458" s="67"/>
      <c r="Y458" s="67"/>
      <c r="Z458" s="67"/>
      <c r="AA458" s="70"/>
      <c r="AC458" s="67"/>
      <c r="AD458" s="70"/>
      <c r="AE458" s="70"/>
      <c r="AF458" s="67"/>
      <c r="AG458" s="70"/>
      <c r="AI458" s="70"/>
      <c r="AJ458" s="70"/>
      <c r="AN458" s="70"/>
      <c r="AO458" s="70"/>
      <c r="AP458" s="70"/>
      <c r="AQ458" s="70"/>
      <c r="AR458" s="70"/>
    </row>
    <row r="459" spans="1:44" ht="1.5" customHeight="1" x14ac:dyDescent="0.15">
      <c r="A459" s="227"/>
      <c r="B459" s="70"/>
      <c r="C459" s="70"/>
      <c r="D459" s="70"/>
      <c r="E459" s="70"/>
      <c r="F459" s="70"/>
      <c r="G459" s="70"/>
      <c r="H459" s="70"/>
      <c r="I459" s="70"/>
      <c r="J459" s="70"/>
      <c r="K459" s="67"/>
      <c r="L459" s="67"/>
      <c r="M459" s="67"/>
      <c r="N459" s="67"/>
      <c r="O459" s="67"/>
      <c r="P459" s="70"/>
      <c r="Q459" s="67"/>
      <c r="R459" s="67"/>
      <c r="S459" s="67"/>
      <c r="T459" s="67"/>
      <c r="U459" s="70"/>
      <c r="V459" s="67"/>
      <c r="W459" s="70"/>
      <c r="X459" s="67"/>
      <c r="Y459" s="67"/>
      <c r="Z459" s="67"/>
      <c r="AA459" s="70"/>
      <c r="AC459" s="67"/>
      <c r="AD459" s="70"/>
      <c r="AE459" s="71"/>
      <c r="AF459" s="67"/>
      <c r="AG459" s="70"/>
      <c r="AH459" s="69"/>
      <c r="AI459" s="70"/>
      <c r="AJ459" s="70"/>
      <c r="AN459" s="70"/>
      <c r="AO459" s="70"/>
      <c r="AP459" s="70"/>
      <c r="AQ459" s="70"/>
      <c r="AR459" s="70"/>
    </row>
    <row r="460" spans="1:44" ht="1.5" customHeight="1" x14ac:dyDescent="0.15">
      <c r="A460" s="227"/>
      <c r="B460" s="70"/>
      <c r="C460" s="70"/>
      <c r="D460" s="70"/>
      <c r="E460" s="70"/>
      <c r="F460" s="70"/>
      <c r="G460" s="70"/>
      <c r="H460" s="70"/>
      <c r="I460" s="70"/>
      <c r="J460" s="70"/>
      <c r="K460" s="67"/>
      <c r="L460" s="67"/>
      <c r="M460" s="67"/>
      <c r="N460" s="67"/>
      <c r="O460" s="67"/>
      <c r="P460" s="70"/>
      <c r="Q460" s="67"/>
      <c r="R460" s="67"/>
      <c r="S460" s="67"/>
      <c r="T460" s="67"/>
      <c r="U460" s="70"/>
      <c r="V460" s="67"/>
      <c r="W460" s="70"/>
      <c r="X460" s="67"/>
      <c r="Y460" s="67"/>
      <c r="Z460" s="67"/>
      <c r="AA460" s="70"/>
      <c r="AC460" s="67"/>
      <c r="AD460" s="71"/>
      <c r="AE460" s="1"/>
      <c r="AF460" s="67"/>
      <c r="AG460" s="70"/>
      <c r="AH460" s="70"/>
      <c r="AI460" s="70"/>
      <c r="AJ460" s="70"/>
      <c r="AK460" s="69"/>
      <c r="AN460" s="70"/>
      <c r="AO460" s="70"/>
      <c r="AP460" s="70"/>
      <c r="AQ460" s="70"/>
      <c r="AR460" s="70"/>
    </row>
    <row r="461" spans="1:44" ht="1.5" customHeight="1" x14ac:dyDescent="0.15">
      <c r="A461" s="227"/>
      <c r="B461" s="70"/>
      <c r="C461" s="70"/>
      <c r="D461" s="70"/>
      <c r="E461" s="70"/>
      <c r="F461" s="70"/>
      <c r="G461" s="70"/>
      <c r="H461" s="70"/>
      <c r="I461" s="70"/>
      <c r="J461" s="70"/>
      <c r="K461" s="67"/>
      <c r="L461" s="67"/>
      <c r="M461" s="67"/>
      <c r="N461" s="67"/>
      <c r="O461" s="67"/>
      <c r="P461" s="70"/>
      <c r="Q461" s="67"/>
      <c r="R461" s="67"/>
      <c r="S461" s="67"/>
      <c r="T461" s="67"/>
      <c r="U461" s="70"/>
      <c r="V461" s="67"/>
      <c r="W461" s="70"/>
      <c r="X461" s="67"/>
      <c r="Y461" s="67"/>
      <c r="Z461" s="67"/>
      <c r="AA461" s="70"/>
      <c r="AC461" s="67"/>
      <c r="AD461" s="1"/>
      <c r="AE461" s="67"/>
      <c r="AF461" s="67"/>
      <c r="AG461" s="70"/>
      <c r="AH461" s="70"/>
      <c r="AI461" s="70"/>
      <c r="AJ461" s="70"/>
      <c r="AK461" s="70"/>
      <c r="AN461" s="70"/>
      <c r="AO461" s="70"/>
      <c r="AP461" s="70"/>
      <c r="AQ461" s="70"/>
      <c r="AR461" s="70"/>
    </row>
    <row r="462" spans="1:44" ht="1.5" customHeight="1" x14ac:dyDescent="0.15">
      <c r="A462" s="227"/>
      <c r="B462" s="70"/>
      <c r="C462" s="70"/>
      <c r="D462" s="70"/>
      <c r="E462" s="70"/>
      <c r="F462" s="70"/>
      <c r="G462" s="70"/>
      <c r="H462" s="70"/>
      <c r="I462" s="70"/>
      <c r="J462" s="70"/>
      <c r="K462" s="67"/>
      <c r="L462" s="67"/>
      <c r="M462" s="67"/>
      <c r="N462" s="67"/>
      <c r="O462" s="67"/>
      <c r="P462" s="70"/>
      <c r="Q462" s="67"/>
      <c r="R462" s="67"/>
      <c r="S462" s="67"/>
      <c r="T462" s="67"/>
      <c r="U462" s="70"/>
      <c r="V462" s="67"/>
      <c r="W462" s="70"/>
      <c r="X462" s="67"/>
      <c r="Y462" s="67"/>
      <c r="Z462" s="67"/>
      <c r="AA462" s="70"/>
      <c r="AC462" s="67"/>
      <c r="AD462" s="67"/>
      <c r="AE462" s="67"/>
      <c r="AF462" s="67"/>
      <c r="AG462" s="70"/>
      <c r="AH462" s="70"/>
      <c r="AI462" s="70"/>
      <c r="AJ462" s="70"/>
      <c r="AK462" s="70"/>
      <c r="AL462" s="69"/>
      <c r="AN462" s="70"/>
      <c r="AO462" s="70"/>
      <c r="AP462" s="70"/>
      <c r="AQ462" s="70"/>
      <c r="AR462" s="70"/>
    </row>
    <row r="463" spans="1:44" ht="1.5" customHeight="1" x14ac:dyDescent="0.15">
      <c r="A463" s="227"/>
      <c r="B463" s="70"/>
      <c r="C463" s="70"/>
      <c r="D463" s="70"/>
      <c r="E463" s="70"/>
      <c r="F463" s="70"/>
      <c r="G463" s="70"/>
      <c r="H463" s="70"/>
      <c r="I463" s="70"/>
      <c r="J463" s="70"/>
      <c r="K463" s="67"/>
      <c r="L463" s="67"/>
      <c r="M463" s="67"/>
      <c r="N463" s="67"/>
      <c r="O463" s="67"/>
      <c r="P463" s="70"/>
      <c r="Q463" s="67"/>
      <c r="R463" s="67"/>
      <c r="S463" s="67"/>
      <c r="T463" s="67"/>
      <c r="U463" s="70"/>
      <c r="V463" s="67"/>
      <c r="W463" s="70"/>
      <c r="X463" s="67"/>
      <c r="Y463" s="67"/>
      <c r="Z463" s="67"/>
      <c r="AA463" s="70"/>
      <c r="AC463" s="67"/>
      <c r="AD463" s="67"/>
      <c r="AE463" s="67"/>
      <c r="AF463" s="67"/>
      <c r="AG463" s="70"/>
      <c r="AH463" s="70"/>
      <c r="AI463" s="70"/>
      <c r="AJ463" s="70"/>
      <c r="AK463" s="70"/>
      <c r="AL463" s="70"/>
      <c r="AN463" s="70"/>
      <c r="AO463" s="70"/>
      <c r="AP463" s="70"/>
      <c r="AQ463" s="70"/>
      <c r="AR463" s="70"/>
    </row>
    <row r="464" spans="1:44" ht="1.5" customHeight="1" x14ac:dyDescent="0.15">
      <c r="A464" s="227"/>
      <c r="B464" s="71"/>
      <c r="C464" s="71"/>
      <c r="D464" s="71"/>
      <c r="E464" s="71"/>
      <c r="F464" s="71"/>
      <c r="G464" s="71"/>
      <c r="H464" s="71"/>
      <c r="I464" s="71"/>
      <c r="J464" s="71"/>
      <c r="K464" s="68"/>
      <c r="L464" s="68"/>
      <c r="M464" s="68"/>
      <c r="N464" s="68"/>
      <c r="O464" s="68"/>
      <c r="P464" s="71"/>
      <c r="Q464" s="68"/>
      <c r="R464" s="68"/>
      <c r="S464" s="68"/>
      <c r="T464" s="68"/>
      <c r="U464" s="71"/>
      <c r="V464" s="68"/>
      <c r="W464" s="71"/>
      <c r="X464" s="68"/>
      <c r="Y464" s="68"/>
      <c r="Z464" s="68"/>
      <c r="AA464" s="71"/>
      <c r="AB464" s="72"/>
      <c r="AC464" s="68"/>
      <c r="AD464" s="68"/>
      <c r="AE464" s="68"/>
      <c r="AF464" s="68"/>
      <c r="AG464" s="71"/>
      <c r="AH464" s="71"/>
      <c r="AI464" s="71"/>
      <c r="AJ464" s="71"/>
      <c r="AK464" s="71"/>
      <c r="AL464" s="71"/>
      <c r="AM464" s="72"/>
      <c r="AN464" s="71"/>
      <c r="AO464" s="71"/>
      <c r="AP464" s="71"/>
      <c r="AQ464" s="71"/>
      <c r="AR464" s="71"/>
    </row>
    <row r="465" spans="1:44" ht="1.5" customHeight="1" x14ac:dyDescent="0.15">
      <c r="A465" s="227"/>
      <c r="B465" s="69"/>
      <c r="C465" s="69"/>
      <c r="D465" s="69"/>
      <c r="E465" s="69"/>
      <c r="F465" s="69"/>
      <c r="G465" s="69"/>
      <c r="H465" s="69"/>
      <c r="I465" s="69"/>
      <c r="J465" s="69"/>
      <c r="K465" s="1"/>
      <c r="L465" s="1"/>
      <c r="M465" s="1"/>
      <c r="N465" s="1"/>
      <c r="O465" s="1"/>
      <c r="P465" s="69"/>
      <c r="Q465" s="1"/>
      <c r="R465" s="1"/>
      <c r="S465" s="1"/>
      <c r="T465" s="1"/>
      <c r="U465" s="69"/>
      <c r="V465" s="1"/>
      <c r="W465" s="69"/>
      <c r="X465" s="1"/>
      <c r="Y465" s="1"/>
      <c r="Z465" s="1"/>
      <c r="AA465" s="69"/>
      <c r="AB465" s="1"/>
      <c r="AC465" s="1"/>
      <c r="AD465" s="1"/>
      <c r="AE465" s="1"/>
      <c r="AF465" s="1"/>
      <c r="AG465" s="69"/>
      <c r="AH465" s="1"/>
      <c r="AI465" s="72"/>
      <c r="AJ465" s="69"/>
      <c r="AK465" s="69"/>
      <c r="AL465" s="69"/>
      <c r="AM465" s="72"/>
      <c r="AN465" s="69"/>
      <c r="AO465" s="69"/>
      <c r="AP465" s="69"/>
      <c r="AQ465" s="72"/>
      <c r="AR465" s="69"/>
    </row>
    <row r="466" spans="1:44" ht="1.5" customHeight="1" x14ac:dyDescent="0.15">
      <c r="A466" s="227"/>
      <c r="B466" s="70"/>
      <c r="C466" s="70"/>
      <c r="D466" s="70"/>
      <c r="E466" s="70"/>
      <c r="F466" s="70"/>
      <c r="G466" s="70"/>
      <c r="H466" s="70"/>
      <c r="I466" s="70"/>
      <c r="J466" s="70"/>
      <c r="K466" s="67"/>
      <c r="L466" s="67"/>
      <c r="M466" s="67"/>
      <c r="N466" s="67"/>
      <c r="O466" s="67"/>
      <c r="P466" s="70"/>
      <c r="Q466" s="67"/>
      <c r="R466" s="67"/>
      <c r="S466" s="67"/>
      <c r="T466" s="67"/>
      <c r="U466" s="70"/>
      <c r="V466" s="67"/>
      <c r="W466" s="70"/>
      <c r="X466" s="67"/>
      <c r="Y466" s="67"/>
      <c r="Z466" s="67"/>
      <c r="AA466" s="70"/>
      <c r="AB466" s="67"/>
      <c r="AC466" s="67"/>
      <c r="AD466" s="67"/>
      <c r="AE466" s="67"/>
      <c r="AF466" s="67"/>
      <c r="AG466" s="70"/>
      <c r="AH466" s="67"/>
      <c r="AI466" s="1"/>
      <c r="AJ466" s="70"/>
      <c r="AK466" s="71"/>
      <c r="AL466" s="70"/>
      <c r="AM466" s="1"/>
      <c r="AN466" s="70"/>
      <c r="AO466" s="70"/>
      <c r="AP466" s="70"/>
      <c r="AQ466" s="1"/>
      <c r="AR466" s="70"/>
    </row>
    <row r="467" spans="1:44" ht="1.5" customHeight="1" x14ac:dyDescent="0.15">
      <c r="A467" s="227"/>
      <c r="B467" s="70"/>
      <c r="C467" s="70"/>
      <c r="D467" s="70"/>
      <c r="E467" s="70"/>
      <c r="F467" s="70"/>
      <c r="G467" s="70"/>
      <c r="H467" s="70"/>
      <c r="I467" s="70"/>
      <c r="J467" s="70"/>
      <c r="K467" s="67"/>
      <c r="L467" s="67"/>
      <c r="M467" s="67"/>
      <c r="N467" s="67"/>
      <c r="O467" s="67"/>
      <c r="P467" s="70"/>
      <c r="Q467" s="67"/>
      <c r="R467" s="67"/>
      <c r="S467" s="67"/>
      <c r="T467" s="67"/>
      <c r="U467" s="70"/>
      <c r="V467" s="67"/>
      <c r="W467" s="70"/>
      <c r="X467" s="67"/>
      <c r="Y467" s="67"/>
      <c r="Z467" s="67"/>
      <c r="AA467" s="70"/>
      <c r="AB467" s="67"/>
      <c r="AC467" s="67"/>
      <c r="AD467" s="67"/>
      <c r="AE467" s="67"/>
      <c r="AF467" s="67"/>
      <c r="AG467" s="70"/>
      <c r="AH467" s="67"/>
      <c r="AI467" s="67"/>
      <c r="AJ467" s="70"/>
      <c r="AK467" s="1"/>
      <c r="AL467" s="70"/>
      <c r="AM467" s="67"/>
      <c r="AN467" s="70"/>
      <c r="AO467" s="71"/>
      <c r="AP467" s="70"/>
      <c r="AQ467" s="67"/>
      <c r="AR467" s="70"/>
    </row>
    <row r="468" spans="1:44" ht="1.5" customHeight="1" x14ac:dyDescent="0.15">
      <c r="A468" s="227"/>
      <c r="B468" s="70"/>
      <c r="C468" s="70"/>
      <c r="D468" s="70"/>
      <c r="E468" s="70"/>
      <c r="F468" s="70"/>
      <c r="G468" s="70"/>
      <c r="H468" s="70"/>
      <c r="I468" s="70"/>
      <c r="J468" s="70"/>
      <c r="K468" s="67"/>
      <c r="L468" s="67"/>
      <c r="M468" s="67"/>
      <c r="N468" s="67"/>
      <c r="O468" s="67"/>
      <c r="P468" s="70"/>
      <c r="Q468" s="67"/>
      <c r="R468" s="67"/>
      <c r="S468" s="67"/>
      <c r="T468" s="67"/>
      <c r="U468" s="70"/>
      <c r="V468" s="67"/>
      <c r="W468" s="70"/>
      <c r="X468" s="67"/>
      <c r="Y468" s="67"/>
      <c r="Z468" s="67"/>
      <c r="AA468" s="70"/>
      <c r="AB468" s="67"/>
      <c r="AC468" s="67"/>
      <c r="AD468" s="67"/>
      <c r="AE468" s="67"/>
      <c r="AF468" s="67"/>
      <c r="AG468" s="70"/>
      <c r="AH468" s="67"/>
      <c r="AI468" s="67"/>
      <c r="AJ468" s="70"/>
      <c r="AK468" s="67"/>
      <c r="AL468" s="70"/>
      <c r="AM468" s="67"/>
      <c r="AN468" s="70"/>
      <c r="AO468" s="1"/>
      <c r="AP468" s="70"/>
      <c r="AQ468" s="67"/>
      <c r="AR468" s="70"/>
    </row>
    <row r="469" spans="1:44" ht="1.5" customHeight="1" x14ac:dyDescent="0.15">
      <c r="A469" s="227"/>
      <c r="B469" s="70"/>
      <c r="C469" s="70"/>
      <c r="D469" s="70"/>
      <c r="E469" s="70"/>
      <c r="F469" s="70"/>
      <c r="G469" s="70"/>
      <c r="H469" s="70"/>
      <c r="I469" s="70"/>
      <c r="J469" s="70"/>
      <c r="K469" s="67"/>
      <c r="L469" s="67"/>
      <c r="M469" s="67"/>
      <c r="N469" s="67"/>
      <c r="O469" s="67"/>
      <c r="P469" s="70"/>
      <c r="Q469" s="67"/>
      <c r="R469" s="67"/>
      <c r="S469" s="67"/>
      <c r="T469" s="67"/>
      <c r="U469" s="70"/>
      <c r="V469" s="67"/>
      <c r="W469" s="70"/>
      <c r="X469" s="67"/>
      <c r="Y469" s="67"/>
      <c r="Z469" s="67"/>
      <c r="AA469" s="70"/>
      <c r="AB469" s="67"/>
      <c r="AC469" s="67"/>
      <c r="AD469" s="67"/>
      <c r="AE469" s="67"/>
      <c r="AF469" s="67"/>
      <c r="AG469" s="70"/>
      <c r="AH469" s="67"/>
      <c r="AI469" s="67"/>
      <c r="AJ469" s="70"/>
      <c r="AK469" s="67"/>
      <c r="AL469" s="70"/>
      <c r="AM469" s="67"/>
      <c r="AN469" s="70"/>
      <c r="AO469" s="67"/>
      <c r="AP469" s="70"/>
      <c r="AQ469" s="67"/>
      <c r="AR469" s="70"/>
    </row>
    <row r="470" spans="1:44" ht="1.5" customHeight="1" x14ac:dyDescent="0.15">
      <c r="A470" s="227"/>
      <c r="B470" s="70"/>
      <c r="C470" s="70"/>
      <c r="D470" s="70"/>
      <c r="E470" s="70"/>
      <c r="F470" s="70"/>
      <c r="G470" s="70"/>
      <c r="H470" s="70"/>
      <c r="I470" s="70"/>
      <c r="J470" s="70"/>
      <c r="K470" s="67"/>
      <c r="L470" s="67"/>
      <c r="M470" s="67"/>
      <c r="N470" s="67"/>
      <c r="O470" s="67"/>
      <c r="P470" s="70"/>
      <c r="Q470" s="67"/>
      <c r="R470" s="67"/>
      <c r="S470" s="67"/>
      <c r="T470" s="67"/>
      <c r="U470" s="70"/>
      <c r="V470" s="67"/>
      <c r="W470" s="70"/>
      <c r="X470" s="67"/>
      <c r="Y470" s="67"/>
      <c r="Z470" s="67"/>
      <c r="AA470" s="71"/>
      <c r="AB470" s="67"/>
      <c r="AC470" s="67"/>
      <c r="AD470" s="67"/>
      <c r="AE470" s="67"/>
      <c r="AF470" s="67"/>
      <c r="AG470" s="70"/>
      <c r="AH470" s="67"/>
      <c r="AI470" s="67"/>
      <c r="AJ470" s="70"/>
      <c r="AK470" s="67"/>
      <c r="AL470" s="71"/>
      <c r="AM470" s="67"/>
      <c r="AN470" s="70"/>
      <c r="AO470" s="67"/>
      <c r="AP470" s="70"/>
      <c r="AQ470" s="67"/>
      <c r="AR470" s="70"/>
    </row>
    <row r="471" spans="1:44" ht="1.5" customHeight="1" x14ac:dyDescent="0.15">
      <c r="A471" s="227"/>
      <c r="B471" s="70"/>
      <c r="C471" s="70"/>
      <c r="D471" s="70"/>
      <c r="E471" s="70"/>
      <c r="F471" s="70"/>
      <c r="G471" s="70"/>
      <c r="H471" s="70"/>
      <c r="I471" s="70"/>
      <c r="J471" s="71"/>
      <c r="K471" s="67"/>
      <c r="L471" s="67"/>
      <c r="M471" s="67"/>
      <c r="N471" s="67"/>
      <c r="O471" s="67"/>
      <c r="P471" s="70"/>
      <c r="Q471" s="67"/>
      <c r="R471" s="67"/>
      <c r="S471" s="67"/>
      <c r="T471" s="67"/>
      <c r="U471" s="70"/>
      <c r="V471" s="67"/>
      <c r="W471" s="70"/>
      <c r="X471" s="67"/>
      <c r="Y471" s="67"/>
      <c r="Z471" s="67"/>
      <c r="AA471" s="1"/>
      <c r="AB471" s="67"/>
      <c r="AC471" s="67"/>
      <c r="AD471" s="67"/>
      <c r="AE471" s="67"/>
      <c r="AF471" s="67"/>
      <c r="AG471" s="70"/>
      <c r="AH471" s="67"/>
      <c r="AI471" s="67"/>
      <c r="AJ471" s="70"/>
      <c r="AK471" s="67"/>
      <c r="AL471" s="1"/>
      <c r="AM471" s="67"/>
      <c r="AN471" s="70"/>
      <c r="AO471" s="67"/>
      <c r="AP471" s="70"/>
      <c r="AQ471" s="67"/>
      <c r="AR471" s="70"/>
    </row>
    <row r="472" spans="1:44" ht="1.5" customHeight="1" x14ac:dyDescent="0.15">
      <c r="A472" s="227"/>
      <c r="B472" s="70"/>
      <c r="C472" s="70"/>
      <c r="D472" s="70"/>
      <c r="E472" s="70"/>
      <c r="F472" s="70"/>
      <c r="G472" s="70"/>
      <c r="H472" s="70"/>
      <c r="I472" s="70"/>
      <c r="J472" s="1"/>
      <c r="K472" s="67"/>
      <c r="L472" s="67"/>
      <c r="M472" s="67"/>
      <c r="N472" s="67"/>
      <c r="O472" s="67"/>
      <c r="P472" s="70"/>
      <c r="Q472" s="67"/>
      <c r="R472" s="67"/>
      <c r="S472" s="67"/>
      <c r="T472" s="67"/>
      <c r="U472" s="70"/>
      <c r="V472" s="67"/>
      <c r="W472" s="70"/>
      <c r="X472" s="67"/>
      <c r="Y472" s="67"/>
      <c r="Z472" s="67"/>
      <c r="AA472" s="67"/>
      <c r="AB472" s="67"/>
      <c r="AC472" s="67"/>
      <c r="AD472" s="67"/>
      <c r="AE472" s="67"/>
      <c r="AF472" s="67"/>
      <c r="AG472" s="71"/>
      <c r="AH472" s="67"/>
      <c r="AI472" s="67"/>
      <c r="AJ472" s="70"/>
      <c r="AK472" s="67"/>
      <c r="AL472" s="67"/>
      <c r="AM472" s="67"/>
      <c r="AN472" s="70"/>
      <c r="AO472" s="67"/>
      <c r="AP472" s="71"/>
      <c r="AQ472" s="67"/>
      <c r="AR472" s="70"/>
    </row>
    <row r="473" spans="1:44" ht="1.5" customHeight="1" x14ac:dyDescent="0.15">
      <c r="A473" s="227"/>
      <c r="B473" s="70"/>
      <c r="C473" s="70"/>
      <c r="D473" s="70"/>
      <c r="E473" s="70"/>
      <c r="F473" s="71"/>
      <c r="G473" s="70"/>
      <c r="H473" s="70"/>
      <c r="I473" s="70"/>
      <c r="J473" s="67"/>
      <c r="K473" s="67"/>
      <c r="L473" s="67"/>
      <c r="M473" s="67"/>
      <c r="N473" s="67"/>
      <c r="O473" s="67"/>
      <c r="P473" s="70"/>
      <c r="Q473" s="67"/>
      <c r="R473" s="67"/>
      <c r="S473" s="67"/>
      <c r="T473" s="67"/>
      <c r="U473" s="70"/>
      <c r="V473" s="67"/>
      <c r="W473" s="70"/>
      <c r="X473" s="67"/>
      <c r="Y473" s="67"/>
      <c r="Z473" s="67"/>
      <c r="AA473" s="67"/>
      <c r="AB473" s="67"/>
      <c r="AC473" s="67"/>
      <c r="AD473" s="67"/>
      <c r="AE473" s="67"/>
      <c r="AF473" s="67"/>
      <c r="AG473" s="1"/>
      <c r="AH473" s="67"/>
      <c r="AI473" s="67"/>
      <c r="AJ473" s="70"/>
      <c r="AK473" s="67"/>
      <c r="AL473" s="67"/>
      <c r="AM473" s="67"/>
      <c r="AN473" s="71"/>
      <c r="AO473" s="67"/>
      <c r="AP473" s="1"/>
      <c r="AQ473" s="67"/>
      <c r="AR473" s="70"/>
    </row>
    <row r="474" spans="1:44" ht="1.5" customHeight="1" x14ac:dyDescent="0.15">
      <c r="A474" s="227"/>
      <c r="B474" s="70"/>
      <c r="C474" s="70"/>
      <c r="D474" s="70"/>
      <c r="E474" s="70"/>
      <c r="F474" s="1"/>
      <c r="G474" s="70"/>
      <c r="H474" s="70"/>
      <c r="I474" s="70"/>
      <c r="J474" s="67"/>
      <c r="K474" s="67"/>
      <c r="L474" s="67"/>
      <c r="M474" s="67"/>
      <c r="N474" s="67"/>
      <c r="O474" s="67"/>
      <c r="P474" s="70"/>
      <c r="Q474" s="67"/>
      <c r="R474" s="67"/>
      <c r="S474" s="67"/>
      <c r="T474" s="67"/>
      <c r="U474" s="70"/>
      <c r="V474" s="67"/>
      <c r="W474" s="70"/>
      <c r="X474" s="67"/>
      <c r="Y474" s="67"/>
      <c r="Z474" s="67"/>
      <c r="AA474" s="67"/>
      <c r="AB474" s="67"/>
      <c r="AC474" s="67"/>
      <c r="AD474" s="67"/>
      <c r="AE474" s="67"/>
      <c r="AF474" s="67"/>
      <c r="AG474" s="67"/>
      <c r="AH474" s="67"/>
      <c r="AI474" s="67"/>
      <c r="AJ474" s="70"/>
      <c r="AK474" s="67"/>
      <c r="AL474" s="67"/>
      <c r="AM474" s="67"/>
      <c r="AN474" s="1"/>
      <c r="AO474" s="67"/>
      <c r="AP474" s="67"/>
      <c r="AQ474" s="67"/>
      <c r="AR474" s="70"/>
    </row>
    <row r="475" spans="1:44" ht="1.5" customHeight="1" x14ac:dyDescent="0.15">
      <c r="A475" s="66"/>
      <c r="B475" s="70"/>
      <c r="C475" s="70"/>
      <c r="D475" s="70"/>
      <c r="E475" s="70"/>
      <c r="F475" s="67"/>
      <c r="G475" s="70"/>
      <c r="H475" s="70"/>
      <c r="I475" s="70"/>
      <c r="J475" s="67"/>
      <c r="K475" s="67"/>
      <c r="L475" s="67"/>
      <c r="M475" s="67"/>
      <c r="N475" s="67"/>
      <c r="O475" s="67"/>
      <c r="P475" s="71"/>
      <c r="Q475" s="67"/>
      <c r="R475" s="67"/>
      <c r="S475" s="67"/>
      <c r="T475" s="67"/>
      <c r="U475" s="70"/>
      <c r="V475" s="67"/>
      <c r="W475" s="70"/>
      <c r="X475" s="67"/>
      <c r="Y475" s="67"/>
      <c r="Z475" s="67"/>
      <c r="AA475" s="67"/>
      <c r="AB475" s="67"/>
      <c r="AC475" s="67"/>
      <c r="AD475" s="67"/>
      <c r="AE475" s="67"/>
      <c r="AF475" s="67"/>
      <c r="AG475" s="67"/>
      <c r="AH475" s="67"/>
      <c r="AI475" s="67"/>
      <c r="AJ475" s="71"/>
      <c r="AK475" s="67"/>
      <c r="AL475" s="67"/>
      <c r="AM475" s="67"/>
      <c r="AN475" s="67"/>
      <c r="AO475" s="67"/>
      <c r="AP475" s="67"/>
      <c r="AQ475" s="67"/>
      <c r="AR475" s="70"/>
    </row>
    <row r="476" spans="1:44" ht="1.5" customHeight="1" x14ac:dyDescent="0.15">
      <c r="A476" s="66"/>
      <c r="B476" s="70"/>
      <c r="C476" s="70"/>
      <c r="D476" s="70"/>
      <c r="E476" s="70"/>
      <c r="F476" s="67"/>
      <c r="G476" s="70"/>
      <c r="H476" s="71"/>
      <c r="I476" s="70"/>
      <c r="J476" s="67"/>
      <c r="K476" s="67"/>
      <c r="L476" s="67"/>
      <c r="M476" s="67"/>
      <c r="N476" s="67"/>
      <c r="O476" s="67"/>
      <c r="P476" s="1"/>
      <c r="Q476" s="67"/>
      <c r="R476" s="67"/>
      <c r="S476" s="67"/>
      <c r="T476" s="67"/>
      <c r="U476" s="70"/>
      <c r="V476" s="67"/>
      <c r="W476" s="70"/>
      <c r="X476" s="67"/>
      <c r="Y476" s="67"/>
      <c r="Z476" s="67"/>
      <c r="AA476" s="67"/>
      <c r="AB476" s="67"/>
      <c r="AC476" s="67"/>
      <c r="AD476" s="67"/>
      <c r="AE476" s="67"/>
      <c r="AF476" s="67"/>
      <c r="AG476" s="67"/>
      <c r="AH476" s="67"/>
      <c r="AI476" s="67"/>
      <c r="AJ476" s="1"/>
      <c r="AK476" s="67"/>
      <c r="AL476" s="67"/>
      <c r="AM476" s="67"/>
      <c r="AN476" s="67"/>
      <c r="AO476" s="67"/>
      <c r="AP476" s="67"/>
      <c r="AQ476" s="67"/>
      <c r="AR476" s="70"/>
    </row>
    <row r="477" spans="1:44" ht="1.5" customHeight="1" x14ac:dyDescent="0.15">
      <c r="A477" s="66"/>
      <c r="B477" s="70"/>
      <c r="C477" s="70"/>
      <c r="D477" s="70"/>
      <c r="E477" s="70"/>
      <c r="F477" s="67"/>
      <c r="G477" s="70"/>
      <c r="H477" s="1"/>
      <c r="I477" s="70"/>
      <c r="J477" s="67"/>
      <c r="K477" s="67"/>
      <c r="L477" s="67"/>
      <c r="M477" s="67"/>
      <c r="N477" s="67"/>
      <c r="O477" s="67"/>
      <c r="P477" s="67"/>
      <c r="Q477" s="67"/>
      <c r="R477" s="67"/>
      <c r="S477" s="67"/>
      <c r="T477" s="67"/>
      <c r="U477" s="70"/>
      <c r="V477" s="67"/>
      <c r="W477" s="70"/>
      <c r="X477" s="67"/>
      <c r="Y477" s="67"/>
      <c r="Z477" s="67"/>
      <c r="AA477" s="67"/>
      <c r="AB477" s="67"/>
      <c r="AC477" s="67"/>
      <c r="AD477" s="67"/>
      <c r="AE477" s="67"/>
      <c r="AF477" s="67"/>
      <c r="AG477" s="67"/>
      <c r="AH477" s="67"/>
      <c r="AI477" s="67"/>
      <c r="AJ477" s="67"/>
      <c r="AK477" s="67"/>
      <c r="AL477" s="67"/>
      <c r="AM477" s="67"/>
      <c r="AN477" s="67"/>
      <c r="AO477" s="67"/>
      <c r="AP477" s="67"/>
      <c r="AQ477" s="67"/>
      <c r="AR477" s="70"/>
    </row>
    <row r="478" spans="1:44" ht="1.5" customHeight="1" x14ac:dyDescent="0.15">
      <c r="A478" s="66"/>
      <c r="B478" s="70"/>
      <c r="C478" s="70"/>
      <c r="D478" s="70"/>
      <c r="E478" s="70"/>
      <c r="F478" s="67"/>
      <c r="G478" s="70"/>
      <c r="H478" s="67"/>
      <c r="I478" s="70"/>
      <c r="J478" s="67"/>
      <c r="K478" s="67"/>
      <c r="L478" s="67"/>
      <c r="M478" s="67"/>
      <c r="N478" s="67"/>
      <c r="O478" s="67"/>
      <c r="P478" s="67"/>
      <c r="Q478" s="67"/>
      <c r="R478" s="67"/>
      <c r="S478" s="67"/>
      <c r="T478" s="67"/>
      <c r="U478" s="70"/>
      <c r="V478" s="67"/>
      <c r="W478" s="70"/>
      <c r="X478" s="67"/>
      <c r="Y478" s="67"/>
      <c r="Z478" s="67"/>
      <c r="AA478" s="67"/>
      <c r="AB478" s="67"/>
      <c r="AC478" s="67"/>
      <c r="AD478" s="67"/>
      <c r="AE478" s="67"/>
      <c r="AF478" s="67"/>
      <c r="AG478" s="67"/>
      <c r="AH478" s="67"/>
      <c r="AI478" s="67"/>
      <c r="AJ478" s="67"/>
      <c r="AK478" s="67"/>
      <c r="AL478" s="67"/>
      <c r="AM478" s="67"/>
      <c r="AN478" s="67"/>
      <c r="AO478" s="67"/>
      <c r="AP478" s="67"/>
      <c r="AQ478" s="67"/>
      <c r="AR478" s="70"/>
    </row>
    <row r="479" spans="1:44" ht="1.5" customHeight="1" x14ac:dyDescent="0.15">
      <c r="A479" s="66"/>
      <c r="B479" s="70"/>
      <c r="C479" s="70"/>
      <c r="D479" s="70"/>
      <c r="E479" s="70"/>
      <c r="F479" s="67"/>
      <c r="G479" s="70"/>
      <c r="H479" s="67"/>
      <c r="I479" s="70"/>
      <c r="J479" s="67"/>
      <c r="K479" s="67"/>
      <c r="L479" s="67"/>
      <c r="M479" s="67"/>
      <c r="N479" s="67"/>
      <c r="O479" s="67"/>
      <c r="P479" s="67"/>
      <c r="Q479" s="67"/>
      <c r="R479" s="67"/>
      <c r="S479" s="67"/>
      <c r="T479" s="67"/>
      <c r="U479" s="70"/>
      <c r="V479" s="67"/>
      <c r="W479" s="70"/>
      <c r="X479" s="67"/>
      <c r="Y479" s="67"/>
      <c r="Z479" s="67"/>
      <c r="AA479" s="67"/>
      <c r="AB479" s="67"/>
      <c r="AC479" s="67"/>
      <c r="AD479" s="67"/>
      <c r="AE479" s="67"/>
      <c r="AF479" s="67"/>
      <c r="AG479" s="67"/>
      <c r="AH479" s="67"/>
      <c r="AI479" s="67"/>
      <c r="AJ479" s="67"/>
      <c r="AK479" s="67"/>
      <c r="AL479" s="67"/>
      <c r="AM479" s="67"/>
      <c r="AN479" s="67"/>
      <c r="AO479" s="67"/>
      <c r="AP479" s="67"/>
      <c r="AQ479" s="67"/>
      <c r="AR479" s="70"/>
    </row>
    <row r="480" spans="1:44" ht="1.5" customHeight="1" x14ac:dyDescent="0.15">
      <c r="A480" s="66"/>
      <c r="B480" s="70"/>
      <c r="C480" s="70"/>
      <c r="D480" s="70"/>
      <c r="E480" s="70"/>
      <c r="F480" s="67"/>
      <c r="G480" s="70"/>
      <c r="H480" s="67"/>
      <c r="I480" s="70"/>
      <c r="J480" s="67"/>
      <c r="K480" s="67"/>
      <c r="L480" s="67"/>
      <c r="M480" s="67"/>
      <c r="N480" s="67"/>
      <c r="O480" s="67"/>
      <c r="P480" s="67"/>
      <c r="Q480" s="67"/>
      <c r="R480" s="67"/>
      <c r="S480" s="67"/>
      <c r="T480" s="67"/>
      <c r="U480" s="71"/>
      <c r="V480" s="67"/>
      <c r="W480" s="70"/>
      <c r="X480" s="67"/>
      <c r="Y480" s="67"/>
      <c r="Z480" s="67"/>
      <c r="AA480" s="67"/>
      <c r="AB480" s="67"/>
      <c r="AC480" s="67"/>
      <c r="AD480" s="67"/>
      <c r="AE480" s="67"/>
      <c r="AF480" s="67"/>
      <c r="AG480" s="67"/>
      <c r="AH480" s="67"/>
      <c r="AI480" s="67"/>
      <c r="AJ480" s="67"/>
      <c r="AK480" s="67"/>
      <c r="AL480" s="67"/>
      <c r="AM480" s="67"/>
      <c r="AN480" s="67"/>
      <c r="AO480" s="67"/>
      <c r="AP480" s="67"/>
      <c r="AQ480" s="67"/>
      <c r="AR480" s="70"/>
    </row>
    <row r="481" spans="1:44" ht="1.5" customHeight="1" x14ac:dyDescent="0.15">
      <c r="A481" s="66"/>
      <c r="B481" s="70"/>
      <c r="C481" s="70"/>
      <c r="D481" s="70"/>
      <c r="E481" s="70"/>
      <c r="F481" s="67"/>
      <c r="G481" s="70"/>
      <c r="H481" s="67"/>
      <c r="I481" s="71"/>
      <c r="J481" s="67"/>
      <c r="K481" s="67"/>
      <c r="L481" s="67"/>
      <c r="M481" s="67"/>
      <c r="N481" s="67"/>
      <c r="O481" s="67"/>
      <c r="P481" s="67"/>
      <c r="Q481" s="67"/>
      <c r="R481" s="67"/>
      <c r="S481" s="67"/>
      <c r="T481" s="67"/>
      <c r="U481" s="1"/>
      <c r="V481" s="67"/>
      <c r="W481" s="70"/>
      <c r="X481" s="67"/>
      <c r="Y481" s="67"/>
      <c r="Z481" s="67"/>
      <c r="AA481" s="67"/>
      <c r="AB481" s="67"/>
      <c r="AC481" s="67"/>
      <c r="AD481" s="67"/>
      <c r="AE481" s="67"/>
      <c r="AF481" s="67"/>
      <c r="AG481" s="67"/>
      <c r="AH481" s="67"/>
      <c r="AI481" s="67"/>
      <c r="AJ481" s="67"/>
      <c r="AK481" s="67"/>
      <c r="AL481" s="67"/>
      <c r="AM481" s="67"/>
      <c r="AN481" s="67"/>
      <c r="AO481" s="67"/>
      <c r="AP481" s="67"/>
      <c r="AQ481" s="67"/>
      <c r="AR481" s="70"/>
    </row>
    <row r="482" spans="1:44" ht="1.5" customHeight="1" x14ac:dyDescent="0.15">
      <c r="A482" s="66"/>
      <c r="B482" s="70"/>
      <c r="C482" s="70"/>
      <c r="D482" s="70"/>
      <c r="E482" s="70"/>
      <c r="F482" s="67"/>
      <c r="G482" s="70"/>
      <c r="H482" s="67"/>
      <c r="I482" s="1"/>
      <c r="J482" s="67"/>
      <c r="K482" s="67"/>
      <c r="L482" s="67"/>
      <c r="M482" s="67"/>
      <c r="N482" s="67"/>
      <c r="O482" s="67"/>
      <c r="P482" s="67"/>
      <c r="Q482" s="67"/>
      <c r="R482" s="67"/>
      <c r="S482" s="67"/>
      <c r="T482" s="67"/>
      <c r="U482" s="67"/>
      <c r="V482" s="67"/>
      <c r="W482" s="70"/>
      <c r="X482" s="67"/>
      <c r="Y482" s="67"/>
      <c r="Z482" s="67"/>
      <c r="AA482" s="67"/>
      <c r="AB482" s="67"/>
      <c r="AC482" s="67"/>
      <c r="AD482" s="67"/>
      <c r="AE482" s="67"/>
      <c r="AF482" s="67"/>
      <c r="AG482" s="67"/>
      <c r="AH482" s="67"/>
      <c r="AI482" s="67"/>
      <c r="AJ482" s="67"/>
      <c r="AK482" s="67"/>
      <c r="AL482" s="67"/>
      <c r="AM482" s="67"/>
      <c r="AN482" s="67"/>
      <c r="AO482" s="67"/>
      <c r="AP482" s="67"/>
      <c r="AQ482" s="67"/>
      <c r="AR482" s="70"/>
    </row>
    <row r="483" spans="1:44" ht="1.5" customHeight="1" x14ac:dyDescent="0.15">
      <c r="A483" s="66"/>
      <c r="B483" s="70"/>
      <c r="C483" s="70"/>
      <c r="D483" s="71"/>
      <c r="E483" s="70"/>
      <c r="F483" s="67"/>
      <c r="G483" s="71"/>
      <c r="H483" s="67"/>
      <c r="I483" s="67"/>
      <c r="J483" s="67"/>
      <c r="K483" s="67"/>
      <c r="L483" s="67"/>
      <c r="M483" s="67"/>
      <c r="N483" s="67"/>
      <c r="O483" s="67"/>
      <c r="P483" s="67"/>
      <c r="Q483" s="67"/>
      <c r="R483" s="67"/>
      <c r="S483" s="67"/>
      <c r="T483" s="67"/>
      <c r="U483" s="67"/>
      <c r="V483" s="67"/>
      <c r="W483" s="70"/>
      <c r="X483" s="67"/>
      <c r="Y483" s="67"/>
      <c r="Z483" s="67"/>
      <c r="AA483" s="67"/>
      <c r="AB483" s="67"/>
      <c r="AC483" s="67"/>
      <c r="AD483" s="67"/>
      <c r="AE483" s="67"/>
      <c r="AF483" s="67"/>
      <c r="AG483" s="67"/>
      <c r="AH483" s="67"/>
      <c r="AI483" s="67"/>
      <c r="AJ483" s="67"/>
      <c r="AK483" s="67"/>
      <c r="AL483" s="67"/>
      <c r="AM483" s="67"/>
      <c r="AN483" s="67"/>
      <c r="AO483" s="67"/>
      <c r="AP483" s="67"/>
      <c r="AQ483" s="67"/>
      <c r="AR483" s="70"/>
    </row>
    <row r="484" spans="1:44" ht="1.5" customHeight="1" x14ac:dyDescent="0.15">
      <c r="A484" s="66"/>
      <c r="B484" s="71"/>
      <c r="C484" s="70"/>
      <c r="D484" s="1"/>
      <c r="E484" s="70"/>
      <c r="F484" s="67"/>
      <c r="G484" s="1"/>
      <c r="H484" s="67"/>
      <c r="I484" s="67"/>
      <c r="J484" s="67"/>
      <c r="K484" s="67"/>
      <c r="L484" s="67"/>
      <c r="M484" s="67"/>
      <c r="N484" s="67"/>
      <c r="O484" s="67"/>
      <c r="P484" s="67"/>
      <c r="Q484" s="67"/>
      <c r="R484" s="67"/>
      <c r="S484" s="67"/>
      <c r="T484" s="67"/>
      <c r="U484" s="67"/>
      <c r="V484" s="67"/>
      <c r="W484" s="70"/>
      <c r="X484" s="67"/>
      <c r="Y484" s="67"/>
      <c r="Z484" s="67"/>
      <c r="AA484" s="67"/>
      <c r="AB484" s="67"/>
      <c r="AC484" s="67"/>
      <c r="AD484" s="67"/>
      <c r="AE484" s="67"/>
      <c r="AF484" s="67"/>
      <c r="AG484" s="67"/>
      <c r="AH484" s="67"/>
      <c r="AI484" s="67"/>
      <c r="AJ484" s="67"/>
      <c r="AK484" s="67"/>
      <c r="AL484" s="67"/>
      <c r="AM484" s="67"/>
      <c r="AN484" s="67"/>
      <c r="AO484" s="67"/>
      <c r="AP484" s="67"/>
      <c r="AQ484" s="67"/>
      <c r="AR484" s="71"/>
    </row>
    <row r="485" spans="1:44" ht="1.5" customHeight="1" x14ac:dyDescent="0.15">
      <c r="A485" s="66"/>
      <c r="B485" s="1"/>
      <c r="C485" s="70"/>
      <c r="D485" s="67"/>
      <c r="E485" s="70"/>
      <c r="F485" s="67"/>
      <c r="G485" s="67"/>
      <c r="H485" s="67"/>
      <c r="I485" s="67"/>
      <c r="J485" s="67"/>
      <c r="K485" s="67"/>
      <c r="L485" s="67"/>
      <c r="M485" s="67"/>
      <c r="N485" s="67"/>
      <c r="O485" s="67"/>
      <c r="P485" s="67"/>
      <c r="Q485" s="67"/>
      <c r="R485" s="67"/>
      <c r="S485" s="67"/>
      <c r="T485" s="67"/>
      <c r="U485" s="67"/>
      <c r="V485" s="67"/>
      <c r="W485" s="70"/>
      <c r="X485" s="67"/>
      <c r="Y485" s="67"/>
      <c r="Z485" s="67"/>
      <c r="AA485" s="67"/>
      <c r="AB485" s="67"/>
      <c r="AC485" s="67"/>
      <c r="AD485" s="67"/>
      <c r="AE485" s="67"/>
      <c r="AF485" s="67"/>
      <c r="AG485" s="67"/>
      <c r="AH485" s="67"/>
      <c r="AI485" s="67"/>
      <c r="AJ485" s="67"/>
      <c r="AK485" s="67"/>
      <c r="AL485" s="67"/>
      <c r="AM485" s="67"/>
      <c r="AN485" s="67"/>
      <c r="AO485" s="67"/>
      <c r="AP485" s="67"/>
      <c r="AQ485" s="67"/>
      <c r="AR485" s="1"/>
    </row>
    <row r="486" spans="1:44" ht="1.5" customHeight="1" x14ac:dyDescent="0.15">
      <c r="A486" s="66"/>
      <c r="B486" s="67"/>
      <c r="C486" s="70"/>
      <c r="D486" s="67"/>
      <c r="E486" s="70"/>
      <c r="F486" s="67"/>
      <c r="G486" s="67"/>
      <c r="H486" s="67"/>
      <c r="I486" s="67"/>
      <c r="J486" s="67"/>
      <c r="K486" s="67"/>
      <c r="L486" s="67"/>
      <c r="M486" s="67"/>
      <c r="N486" s="67"/>
      <c r="O486" s="67"/>
      <c r="P486" s="67"/>
      <c r="Q486" s="67"/>
      <c r="R486" s="67"/>
      <c r="S486" s="67"/>
      <c r="T486" s="67"/>
      <c r="U486" s="67"/>
      <c r="V486" s="67"/>
      <c r="W486" s="71"/>
      <c r="X486" s="67"/>
      <c r="Y486" s="67"/>
      <c r="Z486" s="67"/>
      <c r="AA486" s="67"/>
      <c r="AB486" s="67"/>
      <c r="AC486" s="67"/>
      <c r="AD486" s="67"/>
      <c r="AE486" s="67"/>
      <c r="AF486" s="67"/>
      <c r="AG486" s="67"/>
      <c r="AH486" s="67"/>
      <c r="AI486" s="67"/>
      <c r="AJ486" s="67"/>
      <c r="AK486" s="67"/>
      <c r="AL486" s="67"/>
      <c r="AM486" s="67"/>
      <c r="AN486" s="67"/>
      <c r="AO486" s="67"/>
      <c r="AP486" s="67"/>
      <c r="AQ486" s="67"/>
      <c r="AR486" s="67"/>
    </row>
    <row r="487" spans="1:44" ht="1.5" customHeight="1" x14ac:dyDescent="0.15">
      <c r="A487" s="66"/>
      <c r="B487" s="67"/>
      <c r="C487" s="70"/>
      <c r="D487" s="67"/>
      <c r="E487" s="70"/>
      <c r="F487" s="67"/>
      <c r="G487" s="67"/>
      <c r="H487" s="67"/>
      <c r="I487" s="67"/>
      <c r="J487" s="67"/>
      <c r="K487" s="67"/>
      <c r="L487" s="67"/>
      <c r="M487" s="67"/>
      <c r="N487" s="67"/>
      <c r="O487" s="67"/>
      <c r="P487" s="67"/>
      <c r="Q487" s="67"/>
      <c r="R487" s="67"/>
      <c r="S487" s="67"/>
      <c r="T487" s="67"/>
      <c r="U487" s="67"/>
      <c r="V487" s="67"/>
      <c r="W487" s="1"/>
      <c r="X487" s="67"/>
      <c r="Y487" s="67"/>
      <c r="Z487" s="67"/>
      <c r="AA487" s="67"/>
      <c r="AB487" s="67"/>
      <c r="AC487" s="67"/>
      <c r="AD487" s="67"/>
      <c r="AE487" s="67"/>
      <c r="AF487" s="67"/>
      <c r="AG487" s="67"/>
      <c r="AH487" s="67"/>
      <c r="AI487" s="67"/>
      <c r="AJ487" s="67"/>
      <c r="AK487" s="67"/>
      <c r="AL487" s="67"/>
      <c r="AM487" s="67"/>
      <c r="AN487" s="67"/>
      <c r="AO487" s="67"/>
      <c r="AP487" s="67"/>
      <c r="AQ487" s="67"/>
      <c r="AR487" s="67"/>
    </row>
    <row r="488" spans="1:44" ht="1.5" customHeight="1" x14ac:dyDescent="0.15">
      <c r="A488" s="66"/>
      <c r="B488" s="67"/>
      <c r="C488" s="70"/>
      <c r="D488" s="67"/>
      <c r="E488" s="70"/>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row>
    <row r="489" spans="1:44" ht="1.5" customHeight="1" x14ac:dyDescent="0.15">
      <c r="A489" s="66"/>
      <c r="B489" s="67"/>
      <c r="C489" s="70"/>
      <c r="D489" s="67"/>
      <c r="E489" s="70"/>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row>
    <row r="490" spans="1:44" ht="1.5" customHeight="1" x14ac:dyDescent="0.15">
      <c r="A490" s="66"/>
      <c r="B490" s="67"/>
      <c r="C490" s="70"/>
      <c r="D490" s="67"/>
      <c r="E490" s="70"/>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row>
    <row r="491" spans="1:44" ht="1.5" customHeight="1" x14ac:dyDescent="0.15">
      <c r="A491" s="66"/>
      <c r="B491" s="67"/>
      <c r="C491" s="70"/>
      <c r="D491" s="67"/>
      <c r="E491" s="70"/>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row>
    <row r="492" spans="1:44" ht="1.5" customHeight="1" x14ac:dyDescent="0.15">
      <c r="A492" s="228">
        <v>0</v>
      </c>
      <c r="B492" s="67"/>
      <c r="C492" s="70"/>
      <c r="D492" s="67"/>
      <c r="E492" s="70"/>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row>
    <row r="493" spans="1:44" ht="1.5" customHeight="1" x14ac:dyDescent="0.15">
      <c r="A493" s="229"/>
      <c r="B493" s="67"/>
      <c r="C493" s="70"/>
      <c r="D493" s="67"/>
      <c r="E493" s="70"/>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row>
    <row r="494" spans="1:44" ht="1.5" customHeight="1" x14ac:dyDescent="0.15">
      <c r="A494" s="229"/>
      <c r="B494" s="67"/>
      <c r="C494" s="70"/>
      <c r="D494" s="67"/>
      <c r="E494" s="70"/>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row>
    <row r="495" spans="1:44" ht="1.5" customHeight="1" x14ac:dyDescent="0.15">
      <c r="A495" s="229"/>
      <c r="B495" s="67"/>
      <c r="C495" s="70"/>
      <c r="D495" s="67"/>
      <c r="E495" s="70"/>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row>
    <row r="496" spans="1:44" ht="1.5" customHeight="1" x14ac:dyDescent="0.15">
      <c r="A496" s="229"/>
      <c r="B496" s="67"/>
      <c r="C496" s="70"/>
      <c r="D496" s="67"/>
      <c r="E496" s="70"/>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row>
    <row r="497" spans="1:44" ht="1.5" customHeight="1" x14ac:dyDescent="0.15">
      <c r="A497" s="229"/>
      <c r="B497" s="67"/>
      <c r="C497" s="71"/>
      <c r="D497" s="67"/>
      <c r="E497" s="70"/>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row>
    <row r="498" spans="1:44" ht="1.5" customHeight="1" x14ac:dyDescent="0.15">
      <c r="A498" s="229"/>
      <c r="B498" s="67"/>
      <c r="C498" s="1"/>
      <c r="D498" s="67"/>
      <c r="E498" s="70"/>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row>
    <row r="499" spans="1:44" ht="1.5" customHeight="1" x14ac:dyDescent="0.15">
      <c r="A499" s="229"/>
      <c r="B499" s="67"/>
      <c r="C499" s="67"/>
      <c r="D499" s="67"/>
      <c r="E499" s="70"/>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row>
    <row r="500" spans="1:44" ht="1.5" customHeight="1" x14ac:dyDescent="0.15">
      <c r="A500" s="229"/>
      <c r="B500" s="67"/>
      <c r="C500" s="67"/>
      <c r="D500" s="67"/>
      <c r="E500" s="70"/>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row>
    <row r="501" spans="1:44" ht="1.5" customHeight="1" x14ac:dyDescent="0.15">
      <c r="A501" s="229"/>
      <c r="B501" s="67"/>
      <c r="C501" s="67"/>
      <c r="D501" s="67"/>
      <c r="E501" s="70"/>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row>
    <row r="502" spans="1:44" ht="1.5" customHeight="1" x14ac:dyDescent="0.15">
      <c r="A502" s="229"/>
      <c r="B502" s="68"/>
      <c r="C502" s="68"/>
      <c r="D502" s="68"/>
      <c r="E502" s="71"/>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row>
    <row r="503" spans="1:44" ht="1.5" customHeight="1" x14ac:dyDescent="0.15">
      <c r="A503" s="229"/>
    </row>
    <row r="504" spans="1:44" ht="1.5" customHeight="1" x14ac:dyDescent="0.15">
      <c r="A504" s="229"/>
    </row>
    <row r="505" spans="1:44" ht="1.5" customHeight="1" x14ac:dyDescent="0.15">
      <c r="A505" s="229"/>
    </row>
    <row r="506" spans="1:44" ht="1.5" customHeight="1" x14ac:dyDescent="0.15">
      <c r="A506" s="229"/>
    </row>
    <row r="507" spans="1:44" ht="1.5" customHeight="1" x14ac:dyDescent="0.15">
      <c r="A507" s="229"/>
    </row>
    <row r="508" spans="1:44" ht="1.5" customHeight="1" x14ac:dyDescent="0.15">
      <c r="A508" s="229"/>
    </row>
    <row r="509" spans="1:44" ht="1.5" customHeight="1" x14ac:dyDescent="0.15">
      <c r="A509" s="229"/>
    </row>
    <row r="510" spans="1:44" ht="1.5" customHeight="1" x14ac:dyDescent="0.15">
      <c r="A510" s="229"/>
    </row>
    <row r="511" spans="1:44" ht="1.5" customHeight="1" x14ac:dyDescent="0.15">
      <c r="A511" s="229"/>
    </row>
    <row r="512" spans="1:44" ht="1.5" customHeight="1" x14ac:dyDescent="0.15">
      <c r="A512" s="229"/>
    </row>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sheetData>
  <mergeCells count="13">
    <mergeCell ref="A69:A89"/>
    <mergeCell ref="A30:A50"/>
    <mergeCell ref="A300:A320"/>
    <mergeCell ref="A146:A166"/>
    <mergeCell ref="A261:A281"/>
    <mergeCell ref="A223:A243"/>
    <mergeCell ref="A184:A204"/>
    <mergeCell ref="A107:A127"/>
    <mergeCell ref="A492:A512"/>
    <mergeCell ref="A454:A474"/>
    <mergeCell ref="A415:A435"/>
    <mergeCell ref="A377:A397"/>
    <mergeCell ref="A338:A358"/>
  </mergeCells>
  <phoneticPr fontId="1"/>
  <pageMargins left="0.70866141732283472" right="0.70866141732283472" top="0.74803149606299213" bottom="0.74803149606299213" header="0.31496062992125984" footer="0.31496062992125984"/>
  <pageSetup paperSize="8" scale="67" orientation="landscape" r:id="rId1"/>
  <headerFooter>
    <oddHeader>&amp;L&amp;F                                   &amp;R&amp;A</oddHead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13"/>
  <sheetViews>
    <sheetView zoomScale="110" zoomScaleNormal="110" workbookViewId="0"/>
  </sheetViews>
  <sheetFormatPr defaultRowHeight="14.25" x14ac:dyDescent="0.15"/>
  <cols>
    <col min="1" max="1" width="4.875" style="163" customWidth="1"/>
    <col min="2" max="2" width="74.75" style="167" customWidth="1"/>
    <col min="3" max="16384" width="9" style="165"/>
  </cols>
  <sheetData>
    <row r="1" spans="1:2" ht="6.75" customHeight="1" x14ac:dyDescent="0.15"/>
    <row r="2" spans="1:2" ht="38.1" customHeight="1" x14ac:dyDescent="0.15">
      <c r="A2" s="163">
        <v>1</v>
      </c>
      <c r="B2" s="168" t="s">
        <v>347</v>
      </c>
    </row>
    <row r="3" spans="1:2" ht="78" customHeight="1" x14ac:dyDescent="0.15">
      <c r="B3" s="164" t="s">
        <v>348</v>
      </c>
    </row>
    <row r="4" spans="1:2" ht="38.1" customHeight="1" x14ac:dyDescent="0.15">
      <c r="A4" s="163">
        <v>2</v>
      </c>
      <c r="B4" s="168" t="s">
        <v>349</v>
      </c>
    </row>
    <row r="5" spans="1:2" ht="93.75" customHeight="1" x14ac:dyDescent="0.15">
      <c r="B5" s="166" t="s">
        <v>355</v>
      </c>
    </row>
    <row r="6" spans="1:2" ht="48" customHeight="1" x14ac:dyDescent="0.15">
      <c r="B6" s="164" t="s">
        <v>350</v>
      </c>
    </row>
    <row r="7" spans="1:2" ht="168.75" customHeight="1" x14ac:dyDescent="0.15">
      <c r="B7" s="166" t="s">
        <v>356</v>
      </c>
    </row>
    <row r="8" spans="1:2" ht="84" customHeight="1" x14ac:dyDescent="0.15">
      <c r="B8" s="166" t="s">
        <v>351</v>
      </c>
    </row>
    <row r="9" spans="1:2" ht="57.75" customHeight="1" x14ac:dyDescent="0.15">
      <c r="B9" s="164"/>
    </row>
    <row r="10" spans="1:2" ht="57.75" customHeight="1" x14ac:dyDescent="0.15">
      <c r="B10" s="164"/>
    </row>
    <row r="11" spans="1:2" ht="57.75" customHeight="1" x14ac:dyDescent="0.15">
      <c r="B11" s="164"/>
    </row>
    <row r="12" spans="1:2" ht="57.75" customHeight="1" x14ac:dyDescent="0.15"/>
    <row r="13" spans="1:2" ht="57.75" customHeight="1" x14ac:dyDescent="0.15"/>
  </sheetData>
  <phoneticPr fontId="1"/>
  <pageMargins left="0.70866141732283472" right="0.70866141732283472" top="0.74803149606299213" bottom="0.74803149606299213" header="0.31496062992125984" footer="0.31496062992125984"/>
  <pageSetup paperSize="9" scale="95" firstPageNumber="4" orientation="portrait" r:id="rId1"/>
  <headerFooter>
    <oddHeader>&amp;L&amp;F&amp;R&amp;A</oddHead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P57"/>
  <sheetViews>
    <sheetView zoomScale="80" zoomScaleNormal="80" zoomScaleSheetLayoutView="80" workbookViewId="0">
      <pane xSplit="3" ySplit="3" topLeftCell="D4" activePane="bottomRight" state="frozen"/>
      <selection activeCell="D7" sqref="D7"/>
      <selection pane="topRight" activeCell="D7" sqref="D7"/>
      <selection pane="bottomLeft" activeCell="D7" sqref="D7"/>
      <selection pane="bottomRight"/>
    </sheetView>
  </sheetViews>
  <sheetFormatPr defaultRowHeight="29.25" customHeight="1" x14ac:dyDescent="0.15"/>
  <cols>
    <col min="1" max="1" width="6" style="8" customWidth="1"/>
    <col min="2" max="2" width="9" style="4"/>
    <col min="3" max="3" width="29.125" style="8" customWidth="1"/>
    <col min="4" max="4" width="7.625" style="8" customWidth="1"/>
    <col min="5" max="45" width="8" style="8" customWidth="1"/>
    <col min="46" max="46" width="9.5" style="8" customWidth="1"/>
    <col min="47" max="47" width="18.625" style="8" customWidth="1"/>
    <col min="48" max="53" width="11.875" style="8" customWidth="1"/>
    <col min="54" max="55" width="18.625" style="8" customWidth="1"/>
    <col min="56" max="57" width="9.875" style="8" customWidth="1"/>
    <col min="58" max="58" width="17.875" style="8" customWidth="1"/>
    <col min="59" max="63" width="18.625" style="8" customWidth="1"/>
    <col min="64" max="64" width="12.625" style="8" customWidth="1"/>
    <col min="65" max="65" width="18.625" style="8" customWidth="1"/>
    <col min="66" max="66" width="4.875" style="8" customWidth="1"/>
    <col min="67" max="68" width="18.625" style="8" customWidth="1"/>
    <col min="69" max="16384" width="9" style="8"/>
  </cols>
  <sheetData>
    <row r="1" spans="1:68" ht="14.25" customHeight="1" x14ac:dyDescent="0.15">
      <c r="A1" s="84"/>
      <c r="B1" s="85"/>
      <c r="C1" s="84"/>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84"/>
      <c r="AV1" s="84"/>
      <c r="AW1" s="84"/>
      <c r="AX1" s="84"/>
      <c r="AY1" s="84"/>
      <c r="AZ1" s="84"/>
      <c r="BA1" s="84"/>
      <c r="BB1" s="84"/>
      <c r="BC1" s="84"/>
      <c r="BD1" s="84"/>
      <c r="BE1" s="84"/>
      <c r="BF1" s="84"/>
      <c r="BG1" s="84"/>
      <c r="BH1" s="84"/>
      <c r="BI1" s="84"/>
      <c r="BJ1" s="84"/>
      <c r="BK1" s="84"/>
      <c r="BL1" s="84"/>
      <c r="BM1" s="84" t="s">
        <v>0</v>
      </c>
      <c r="BN1" s="84"/>
      <c r="BO1" s="84"/>
      <c r="BP1" s="84"/>
    </row>
    <row r="2" spans="1:68" s="4" customFormat="1" ht="29.25" customHeight="1" x14ac:dyDescent="0.15">
      <c r="A2" s="85"/>
      <c r="B2" s="87"/>
      <c r="C2" s="89"/>
      <c r="D2" s="87" t="s">
        <v>1</v>
      </c>
      <c r="E2" s="224" t="s">
        <v>108</v>
      </c>
      <c r="F2" s="224" t="s">
        <v>109</v>
      </c>
      <c r="G2" s="225" t="s">
        <v>2</v>
      </c>
      <c r="H2" s="225" t="s">
        <v>3</v>
      </c>
      <c r="I2" s="225" t="s">
        <v>4</v>
      </c>
      <c r="J2" s="225" t="s">
        <v>5</v>
      </c>
      <c r="K2" s="225" t="s">
        <v>6</v>
      </c>
      <c r="L2" s="225" t="s">
        <v>7</v>
      </c>
      <c r="M2" s="224" t="s">
        <v>8</v>
      </c>
      <c r="N2" s="224" t="s">
        <v>110</v>
      </c>
      <c r="O2" s="224" t="s">
        <v>111</v>
      </c>
      <c r="P2" s="225" t="s">
        <v>9</v>
      </c>
      <c r="Q2" s="225" t="s">
        <v>10</v>
      </c>
      <c r="R2" s="225" t="s">
        <v>11</v>
      </c>
      <c r="S2" s="225" t="s">
        <v>12</v>
      </c>
      <c r="T2" s="225" t="s">
        <v>13</v>
      </c>
      <c r="U2" s="225" t="s">
        <v>14</v>
      </c>
      <c r="V2" s="225" t="s">
        <v>15</v>
      </c>
      <c r="W2" s="225" t="s">
        <v>16</v>
      </c>
      <c r="X2" s="225" t="s">
        <v>17</v>
      </c>
      <c r="Y2" s="225" t="s">
        <v>18</v>
      </c>
      <c r="Z2" s="225" t="s">
        <v>19</v>
      </c>
      <c r="AA2" s="225" t="s">
        <v>112</v>
      </c>
      <c r="AB2" s="225" t="s">
        <v>113</v>
      </c>
      <c r="AC2" s="225" t="s">
        <v>20</v>
      </c>
      <c r="AD2" s="225" t="s">
        <v>21</v>
      </c>
      <c r="AE2" s="225" t="s">
        <v>22</v>
      </c>
      <c r="AF2" s="225" t="s">
        <v>23</v>
      </c>
      <c r="AG2" s="225" t="s">
        <v>24</v>
      </c>
      <c r="AH2" s="225" t="s">
        <v>25</v>
      </c>
      <c r="AI2" s="225" t="s">
        <v>26</v>
      </c>
      <c r="AJ2" s="225" t="s">
        <v>27</v>
      </c>
      <c r="AK2" s="225" t="s">
        <v>28</v>
      </c>
      <c r="AL2" s="225" t="s">
        <v>29</v>
      </c>
      <c r="AM2" s="225" t="s">
        <v>30</v>
      </c>
      <c r="AN2" s="225" t="s">
        <v>31</v>
      </c>
      <c r="AO2" s="225" t="s">
        <v>32</v>
      </c>
      <c r="AP2" s="225" t="s">
        <v>33</v>
      </c>
      <c r="AQ2" s="225" t="s">
        <v>34</v>
      </c>
      <c r="AR2" s="225" t="s">
        <v>35</v>
      </c>
      <c r="AS2" s="225" t="s">
        <v>36</v>
      </c>
      <c r="AT2" s="89" t="s">
        <v>37</v>
      </c>
      <c r="AU2" s="226" t="s">
        <v>38</v>
      </c>
      <c r="AV2" s="87" t="s">
        <v>39</v>
      </c>
      <c r="AW2" s="225" t="s">
        <v>40</v>
      </c>
      <c r="AX2" s="225" t="s">
        <v>41</v>
      </c>
      <c r="AY2" s="225" t="s">
        <v>42</v>
      </c>
      <c r="AZ2" s="225" t="s">
        <v>43</v>
      </c>
      <c r="BA2" s="225" t="s">
        <v>44</v>
      </c>
      <c r="BB2" s="123" t="s">
        <v>45</v>
      </c>
      <c r="BC2" s="89" t="s">
        <v>46</v>
      </c>
      <c r="BD2" s="89" t="s">
        <v>47</v>
      </c>
      <c r="BE2" s="225" t="s">
        <v>48</v>
      </c>
      <c r="BF2" s="130">
        <v>82</v>
      </c>
      <c r="BG2" s="89" t="s">
        <v>49</v>
      </c>
      <c r="BH2" s="89" t="s">
        <v>50</v>
      </c>
      <c r="BI2" s="226" t="s">
        <v>51</v>
      </c>
      <c r="BJ2" s="87" t="s">
        <v>53</v>
      </c>
      <c r="BK2" s="126" t="s">
        <v>114</v>
      </c>
      <c r="BL2" s="225" t="s">
        <v>115</v>
      </c>
      <c r="BM2" s="128" t="s">
        <v>54</v>
      </c>
      <c r="BN2" s="85"/>
      <c r="BO2" s="126" t="s">
        <v>114</v>
      </c>
      <c r="BP2" s="85"/>
    </row>
    <row r="3" spans="1:68" ht="57.75" customHeight="1" x14ac:dyDescent="0.15">
      <c r="A3" s="84"/>
      <c r="B3" s="90"/>
      <c r="C3" s="132" t="s">
        <v>337</v>
      </c>
      <c r="D3" s="91" t="s">
        <v>116</v>
      </c>
      <c r="E3" s="86" t="s">
        <v>146</v>
      </c>
      <c r="F3" s="86" t="s">
        <v>147</v>
      </c>
      <c r="G3" s="86" t="s">
        <v>55</v>
      </c>
      <c r="H3" s="86" t="s">
        <v>56</v>
      </c>
      <c r="I3" s="86" t="s">
        <v>57</v>
      </c>
      <c r="J3" s="86" t="s">
        <v>148</v>
      </c>
      <c r="K3" s="86" t="s">
        <v>59</v>
      </c>
      <c r="L3" s="86" t="s">
        <v>60</v>
      </c>
      <c r="M3" s="86" t="s">
        <v>149</v>
      </c>
      <c r="N3" s="86" t="s">
        <v>150</v>
      </c>
      <c r="O3" s="86" t="s">
        <v>131</v>
      </c>
      <c r="P3" s="86" t="s">
        <v>151</v>
      </c>
      <c r="Q3" s="86" t="s">
        <v>61</v>
      </c>
      <c r="R3" s="86" t="s">
        <v>62</v>
      </c>
      <c r="S3" s="86" t="s">
        <v>63</v>
      </c>
      <c r="T3" s="86" t="s">
        <v>64</v>
      </c>
      <c r="U3" s="86" t="s">
        <v>65</v>
      </c>
      <c r="V3" s="86" t="s">
        <v>66</v>
      </c>
      <c r="W3" s="86" t="s">
        <v>67</v>
      </c>
      <c r="X3" s="86" t="s">
        <v>68</v>
      </c>
      <c r="Y3" s="86" t="s">
        <v>152</v>
      </c>
      <c r="Z3" s="86" t="s">
        <v>153</v>
      </c>
      <c r="AA3" s="86" t="s">
        <v>139</v>
      </c>
      <c r="AB3" s="86" t="s">
        <v>154</v>
      </c>
      <c r="AC3" s="86" t="s">
        <v>155</v>
      </c>
      <c r="AD3" s="86" t="s">
        <v>71</v>
      </c>
      <c r="AE3" s="86" t="s">
        <v>156</v>
      </c>
      <c r="AF3" s="86" t="s">
        <v>73</v>
      </c>
      <c r="AG3" s="86" t="s">
        <v>74</v>
      </c>
      <c r="AH3" s="86" t="s">
        <v>75</v>
      </c>
      <c r="AI3" s="86" t="s">
        <v>76</v>
      </c>
      <c r="AJ3" s="86" t="s">
        <v>77</v>
      </c>
      <c r="AK3" s="86" t="s">
        <v>78</v>
      </c>
      <c r="AL3" s="86" t="s">
        <v>79</v>
      </c>
      <c r="AM3" s="86" t="s">
        <v>80</v>
      </c>
      <c r="AN3" s="86" t="s">
        <v>81</v>
      </c>
      <c r="AO3" s="86" t="s">
        <v>82</v>
      </c>
      <c r="AP3" s="86" t="s">
        <v>157</v>
      </c>
      <c r="AQ3" s="86" t="s">
        <v>158</v>
      </c>
      <c r="AR3" s="86" t="s">
        <v>159</v>
      </c>
      <c r="AS3" s="86" t="s">
        <v>160</v>
      </c>
      <c r="AT3" s="92" t="s">
        <v>161</v>
      </c>
      <c r="AU3" s="93" t="s">
        <v>88</v>
      </c>
      <c r="AV3" s="91" t="s">
        <v>162</v>
      </c>
      <c r="AW3" s="86" t="s">
        <v>89</v>
      </c>
      <c r="AX3" s="86" t="s">
        <v>163</v>
      </c>
      <c r="AY3" s="86" t="s">
        <v>164</v>
      </c>
      <c r="AZ3" s="86" t="s">
        <v>165</v>
      </c>
      <c r="BA3" s="86" t="s">
        <v>90</v>
      </c>
      <c r="BB3" s="129" t="s">
        <v>166</v>
      </c>
      <c r="BC3" s="94" t="s">
        <v>126</v>
      </c>
      <c r="BD3" s="92" t="s">
        <v>91</v>
      </c>
      <c r="BE3" s="86" t="s">
        <v>167</v>
      </c>
      <c r="BF3" s="131" t="s">
        <v>168</v>
      </c>
      <c r="BG3" s="94" t="s">
        <v>92</v>
      </c>
      <c r="BH3" s="92" t="s">
        <v>93</v>
      </c>
      <c r="BI3" s="93" t="s">
        <v>94</v>
      </c>
      <c r="BJ3" s="91" t="s">
        <v>169</v>
      </c>
      <c r="BK3" s="127" t="s">
        <v>170</v>
      </c>
      <c r="BL3" s="86" t="s">
        <v>171</v>
      </c>
      <c r="BM3" s="129" t="s">
        <v>127</v>
      </c>
      <c r="BN3" s="84"/>
      <c r="BO3" s="127" t="s">
        <v>177</v>
      </c>
      <c r="BP3" s="84"/>
    </row>
    <row r="4" spans="1:68" ht="29.25" customHeight="1" x14ac:dyDescent="0.15">
      <c r="A4" s="85">
        <v>1</v>
      </c>
      <c r="B4" s="102" t="s">
        <v>1</v>
      </c>
      <c r="C4" s="103" t="s">
        <v>116</v>
      </c>
      <c r="D4" s="95">
        <v>36462</v>
      </c>
      <c r="E4" s="96">
        <v>8</v>
      </c>
      <c r="F4" s="96">
        <v>0</v>
      </c>
      <c r="G4" s="96">
        <v>0</v>
      </c>
      <c r="H4" s="96">
        <v>280007</v>
      </c>
      <c r="I4" s="96">
        <v>3614</v>
      </c>
      <c r="J4" s="96">
        <v>195</v>
      </c>
      <c r="K4" s="96">
        <v>1144</v>
      </c>
      <c r="L4" s="96">
        <v>0</v>
      </c>
      <c r="M4" s="96">
        <v>0</v>
      </c>
      <c r="N4" s="96">
        <v>20550</v>
      </c>
      <c r="O4" s="96">
        <v>1</v>
      </c>
      <c r="P4" s="96">
        <v>146</v>
      </c>
      <c r="Q4" s="96">
        <v>0</v>
      </c>
      <c r="R4" s="96">
        <v>3</v>
      </c>
      <c r="S4" s="96">
        <v>0</v>
      </c>
      <c r="T4" s="96">
        <v>0</v>
      </c>
      <c r="U4" s="96">
        <v>0</v>
      </c>
      <c r="V4" s="96">
        <v>0</v>
      </c>
      <c r="W4" s="96">
        <v>0</v>
      </c>
      <c r="X4" s="96">
        <v>0</v>
      </c>
      <c r="Y4" s="96">
        <v>0</v>
      </c>
      <c r="Z4" s="96">
        <v>0</v>
      </c>
      <c r="AA4" s="96">
        <v>0</v>
      </c>
      <c r="AB4" s="96">
        <v>0</v>
      </c>
      <c r="AC4" s="96">
        <v>979</v>
      </c>
      <c r="AD4" s="96">
        <v>3037</v>
      </c>
      <c r="AE4" s="96">
        <v>0</v>
      </c>
      <c r="AF4" s="96">
        <v>0</v>
      </c>
      <c r="AG4" s="96">
        <v>0</v>
      </c>
      <c r="AH4" s="96">
        <v>647</v>
      </c>
      <c r="AI4" s="96">
        <v>0</v>
      </c>
      <c r="AJ4" s="96">
        <v>10</v>
      </c>
      <c r="AK4" s="96">
        <v>112</v>
      </c>
      <c r="AL4" s="96">
        <v>0</v>
      </c>
      <c r="AM4" s="96">
        <v>25</v>
      </c>
      <c r="AN4" s="96">
        <v>6814</v>
      </c>
      <c r="AO4" s="96">
        <v>7712</v>
      </c>
      <c r="AP4" s="96">
        <v>448</v>
      </c>
      <c r="AQ4" s="96">
        <v>40</v>
      </c>
      <c r="AR4" s="96">
        <v>45495</v>
      </c>
      <c r="AS4" s="96">
        <v>0</v>
      </c>
      <c r="AT4" s="97">
        <v>0</v>
      </c>
      <c r="AU4" s="98">
        <v>407449</v>
      </c>
      <c r="AV4" s="95">
        <v>3614</v>
      </c>
      <c r="AW4" s="96">
        <v>184957</v>
      </c>
      <c r="AX4" s="96">
        <v>0</v>
      </c>
      <c r="AY4" s="96">
        <v>0</v>
      </c>
      <c r="AZ4" s="96">
        <v>6138</v>
      </c>
      <c r="BA4" s="96">
        <v>-1960</v>
      </c>
      <c r="BB4" s="124">
        <v>192749</v>
      </c>
      <c r="BC4" s="122">
        <v>600198</v>
      </c>
      <c r="BD4" s="98">
        <v>1947</v>
      </c>
      <c r="BE4" s="97">
        <v>111886</v>
      </c>
      <c r="BF4" s="97">
        <v>113833</v>
      </c>
      <c r="BG4" s="100">
        <v>306582</v>
      </c>
      <c r="BH4" s="98">
        <v>714031</v>
      </c>
      <c r="BI4" s="98">
        <v>-174070</v>
      </c>
      <c r="BJ4" s="95">
        <v>-179339</v>
      </c>
      <c r="BK4" s="95">
        <v>-353409</v>
      </c>
      <c r="BL4" s="99">
        <v>-46827</v>
      </c>
      <c r="BM4" s="98">
        <v>360622</v>
      </c>
      <c r="BN4" s="101"/>
      <c r="BO4" s="104">
        <f>ABS(BK4)</f>
        <v>353409</v>
      </c>
      <c r="BP4" s="101"/>
    </row>
    <row r="5" spans="1:68" ht="29.25" customHeight="1" x14ac:dyDescent="0.15">
      <c r="A5" s="85">
        <v>2</v>
      </c>
      <c r="B5" s="102" t="s">
        <v>108</v>
      </c>
      <c r="C5" s="103" t="s">
        <v>117</v>
      </c>
      <c r="D5" s="95">
        <v>72</v>
      </c>
      <c r="E5" s="96">
        <v>795</v>
      </c>
      <c r="F5" s="96">
        <v>5</v>
      </c>
      <c r="G5" s="96">
        <v>0</v>
      </c>
      <c r="H5" s="96">
        <v>846</v>
      </c>
      <c r="I5" s="96">
        <v>4</v>
      </c>
      <c r="J5" s="96">
        <v>15788</v>
      </c>
      <c r="K5" s="96">
        <v>251</v>
      </c>
      <c r="L5" s="96">
        <v>0</v>
      </c>
      <c r="M5" s="96">
        <v>0</v>
      </c>
      <c r="N5" s="96">
        <v>0</v>
      </c>
      <c r="O5" s="96">
        <v>0</v>
      </c>
      <c r="P5" s="96">
        <v>0</v>
      </c>
      <c r="Q5" s="96">
        <v>1</v>
      </c>
      <c r="R5" s="96">
        <v>0</v>
      </c>
      <c r="S5" s="96">
        <v>0</v>
      </c>
      <c r="T5" s="96">
        <v>0</v>
      </c>
      <c r="U5" s="96">
        <v>0</v>
      </c>
      <c r="V5" s="96">
        <v>0</v>
      </c>
      <c r="W5" s="96">
        <v>0</v>
      </c>
      <c r="X5" s="96">
        <v>0</v>
      </c>
      <c r="Y5" s="96">
        <v>0</v>
      </c>
      <c r="Z5" s="96">
        <v>0</v>
      </c>
      <c r="AA5" s="96">
        <v>0</v>
      </c>
      <c r="AB5" s="96">
        <v>0</v>
      </c>
      <c r="AC5" s="96">
        <v>214</v>
      </c>
      <c r="AD5" s="96">
        <v>102</v>
      </c>
      <c r="AE5" s="96">
        <v>0</v>
      </c>
      <c r="AF5" s="96">
        <v>0</v>
      </c>
      <c r="AG5" s="96">
        <v>0</v>
      </c>
      <c r="AH5" s="96">
        <v>0</v>
      </c>
      <c r="AI5" s="96">
        <v>0</v>
      </c>
      <c r="AJ5" s="96">
        <v>0</v>
      </c>
      <c r="AK5" s="96">
        <v>0</v>
      </c>
      <c r="AL5" s="96">
        <v>0</v>
      </c>
      <c r="AM5" s="96">
        <v>3</v>
      </c>
      <c r="AN5" s="96">
        <v>134</v>
      </c>
      <c r="AO5" s="96">
        <v>206</v>
      </c>
      <c r="AP5" s="96">
        <v>0</v>
      </c>
      <c r="AQ5" s="96">
        <v>0</v>
      </c>
      <c r="AR5" s="96">
        <v>2765</v>
      </c>
      <c r="AS5" s="96">
        <v>0</v>
      </c>
      <c r="AT5" s="97">
        <v>0</v>
      </c>
      <c r="AU5" s="98">
        <v>21186</v>
      </c>
      <c r="AV5" s="95">
        <v>223</v>
      </c>
      <c r="AW5" s="96">
        <v>10327</v>
      </c>
      <c r="AX5" s="96">
        <v>0</v>
      </c>
      <c r="AY5" s="96">
        <v>0</v>
      </c>
      <c r="AZ5" s="96">
        <v>0</v>
      </c>
      <c r="BA5" s="96">
        <v>338</v>
      </c>
      <c r="BB5" s="124">
        <v>10888</v>
      </c>
      <c r="BC5" s="122">
        <v>32074</v>
      </c>
      <c r="BD5" s="98">
        <v>80</v>
      </c>
      <c r="BE5" s="97">
        <v>2167</v>
      </c>
      <c r="BF5" s="97">
        <v>2247</v>
      </c>
      <c r="BG5" s="100">
        <v>13135</v>
      </c>
      <c r="BH5" s="98">
        <v>34321</v>
      </c>
      <c r="BI5" s="98">
        <v>-6939</v>
      </c>
      <c r="BJ5" s="95">
        <v>-21828</v>
      </c>
      <c r="BK5" s="95">
        <v>-28767</v>
      </c>
      <c r="BL5" s="99">
        <v>-15632</v>
      </c>
      <c r="BM5" s="98">
        <v>5554</v>
      </c>
      <c r="BN5" s="101"/>
      <c r="BO5" s="104">
        <f t="shared" ref="BO5:BO46" si="0">ABS(BK5)</f>
        <v>28767</v>
      </c>
      <c r="BP5" s="101"/>
    </row>
    <row r="6" spans="1:68" ht="29.25" customHeight="1" x14ac:dyDescent="0.15">
      <c r="A6" s="85">
        <v>3</v>
      </c>
      <c r="B6" s="102" t="s">
        <v>109</v>
      </c>
      <c r="C6" s="103" t="s">
        <v>118</v>
      </c>
      <c r="D6" s="95">
        <v>0</v>
      </c>
      <c r="E6" s="96">
        <v>0</v>
      </c>
      <c r="F6" s="96">
        <v>4179</v>
      </c>
      <c r="G6" s="96">
        <v>0</v>
      </c>
      <c r="H6" s="96">
        <v>27585</v>
      </c>
      <c r="I6" s="96">
        <v>0</v>
      </c>
      <c r="J6" s="96">
        <v>0</v>
      </c>
      <c r="K6" s="96">
        <v>31</v>
      </c>
      <c r="L6" s="96">
        <v>0</v>
      </c>
      <c r="M6" s="96">
        <v>0</v>
      </c>
      <c r="N6" s="96">
        <v>0</v>
      </c>
      <c r="O6" s="96">
        <v>0</v>
      </c>
      <c r="P6" s="96">
        <v>0</v>
      </c>
      <c r="Q6" s="96">
        <v>0</v>
      </c>
      <c r="R6" s="96">
        <v>0</v>
      </c>
      <c r="S6" s="96">
        <v>0</v>
      </c>
      <c r="T6" s="96">
        <v>0</v>
      </c>
      <c r="U6" s="96">
        <v>0</v>
      </c>
      <c r="V6" s="96">
        <v>0</v>
      </c>
      <c r="W6" s="96">
        <v>0</v>
      </c>
      <c r="X6" s="96">
        <v>0</v>
      </c>
      <c r="Y6" s="96">
        <v>0</v>
      </c>
      <c r="Z6" s="96">
        <v>0</v>
      </c>
      <c r="AA6" s="96">
        <v>0</v>
      </c>
      <c r="AB6" s="96">
        <v>0</v>
      </c>
      <c r="AC6" s="96">
        <v>624</v>
      </c>
      <c r="AD6" s="96">
        <v>0</v>
      </c>
      <c r="AE6" s="96">
        <v>0</v>
      </c>
      <c r="AF6" s="96">
        <v>0</v>
      </c>
      <c r="AG6" s="96">
        <v>0</v>
      </c>
      <c r="AH6" s="96">
        <v>0</v>
      </c>
      <c r="AI6" s="96">
        <v>0</v>
      </c>
      <c r="AJ6" s="96">
        <v>0</v>
      </c>
      <c r="AK6" s="96">
        <v>12</v>
      </c>
      <c r="AL6" s="96">
        <v>0</v>
      </c>
      <c r="AM6" s="96">
        <v>5</v>
      </c>
      <c r="AN6" s="96">
        <v>145</v>
      </c>
      <c r="AO6" s="96">
        <v>1791</v>
      </c>
      <c r="AP6" s="96">
        <v>0</v>
      </c>
      <c r="AQ6" s="96">
        <v>0</v>
      </c>
      <c r="AR6" s="96">
        <v>9820</v>
      </c>
      <c r="AS6" s="96">
        <v>0</v>
      </c>
      <c r="AT6" s="97">
        <v>0</v>
      </c>
      <c r="AU6" s="98">
        <v>44192</v>
      </c>
      <c r="AV6" s="95">
        <v>1041</v>
      </c>
      <c r="AW6" s="96">
        <v>17450</v>
      </c>
      <c r="AX6" s="96">
        <v>0</v>
      </c>
      <c r="AY6" s="96">
        <v>0</v>
      </c>
      <c r="AZ6" s="96">
        <v>0</v>
      </c>
      <c r="BA6" s="96">
        <v>67</v>
      </c>
      <c r="BB6" s="124">
        <v>18558</v>
      </c>
      <c r="BC6" s="122">
        <v>62750</v>
      </c>
      <c r="BD6" s="98">
        <v>1289</v>
      </c>
      <c r="BE6" s="97">
        <v>19159</v>
      </c>
      <c r="BF6" s="97">
        <v>20448</v>
      </c>
      <c r="BG6" s="100">
        <v>39006</v>
      </c>
      <c r="BH6" s="98">
        <v>83198</v>
      </c>
      <c r="BI6" s="98">
        <v>-9006</v>
      </c>
      <c r="BJ6" s="95">
        <v>-34867</v>
      </c>
      <c r="BK6" s="95">
        <v>-43873</v>
      </c>
      <c r="BL6" s="99">
        <v>-4867</v>
      </c>
      <c r="BM6" s="98">
        <v>39325</v>
      </c>
      <c r="BN6" s="101"/>
      <c r="BO6" s="104">
        <f t="shared" si="0"/>
        <v>43873</v>
      </c>
      <c r="BP6" s="101"/>
    </row>
    <row r="7" spans="1:68" ht="29.25" customHeight="1" x14ac:dyDescent="0.15">
      <c r="A7" s="85">
        <v>4</v>
      </c>
      <c r="B7" s="102" t="s">
        <v>2</v>
      </c>
      <c r="C7" s="103" t="s">
        <v>55</v>
      </c>
      <c r="D7" s="95">
        <v>2</v>
      </c>
      <c r="E7" s="96">
        <v>2</v>
      </c>
      <c r="F7" s="96">
        <v>0</v>
      </c>
      <c r="G7" s="96">
        <v>34</v>
      </c>
      <c r="H7" s="96">
        <v>730</v>
      </c>
      <c r="I7" s="96">
        <v>148</v>
      </c>
      <c r="J7" s="96">
        <v>2331</v>
      </c>
      <c r="K7" s="96">
        <v>6078</v>
      </c>
      <c r="L7" s="96">
        <v>552276</v>
      </c>
      <c r="M7" s="96">
        <v>43</v>
      </c>
      <c r="N7" s="96">
        <v>175</v>
      </c>
      <c r="O7" s="96">
        <v>10398</v>
      </c>
      <c r="P7" s="96">
        <v>20567</v>
      </c>
      <c r="Q7" s="96">
        <v>106038</v>
      </c>
      <c r="R7" s="96">
        <v>7223</v>
      </c>
      <c r="S7" s="96">
        <v>297</v>
      </c>
      <c r="T7" s="96">
        <v>47</v>
      </c>
      <c r="U7" s="96">
        <v>103</v>
      </c>
      <c r="V7" s="96">
        <v>27</v>
      </c>
      <c r="W7" s="96">
        <v>65</v>
      </c>
      <c r="X7" s="96">
        <v>90</v>
      </c>
      <c r="Y7" s="96">
        <v>8</v>
      </c>
      <c r="Z7" s="96">
        <v>2118</v>
      </c>
      <c r="AA7" s="96">
        <v>59</v>
      </c>
      <c r="AB7" s="96">
        <v>1</v>
      </c>
      <c r="AC7" s="96">
        <v>434</v>
      </c>
      <c r="AD7" s="96">
        <v>18567</v>
      </c>
      <c r="AE7" s="96">
        <v>659133</v>
      </c>
      <c r="AF7" s="96">
        <v>0</v>
      </c>
      <c r="AG7" s="96">
        <v>1</v>
      </c>
      <c r="AH7" s="96">
        <v>17</v>
      </c>
      <c r="AI7" s="96">
        <v>2</v>
      </c>
      <c r="AJ7" s="96">
        <v>4</v>
      </c>
      <c r="AK7" s="96">
        <v>21</v>
      </c>
      <c r="AL7" s="96">
        <v>0</v>
      </c>
      <c r="AM7" s="96">
        <v>9</v>
      </c>
      <c r="AN7" s="96">
        <v>222</v>
      </c>
      <c r="AO7" s="96">
        <v>31</v>
      </c>
      <c r="AP7" s="96">
        <v>12</v>
      </c>
      <c r="AQ7" s="96">
        <v>31</v>
      </c>
      <c r="AR7" s="96">
        <v>97</v>
      </c>
      <c r="AS7" s="96">
        <v>0</v>
      </c>
      <c r="AT7" s="97">
        <v>61</v>
      </c>
      <c r="AU7" s="98">
        <v>1387502</v>
      </c>
      <c r="AV7" s="95">
        <v>-385</v>
      </c>
      <c r="AW7" s="96">
        <v>-374</v>
      </c>
      <c r="AX7" s="96">
        <v>0</v>
      </c>
      <c r="AY7" s="96">
        <v>0</v>
      </c>
      <c r="AZ7" s="96">
        <v>0</v>
      </c>
      <c r="BA7" s="96">
        <v>565</v>
      </c>
      <c r="BB7" s="124">
        <v>-194</v>
      </c>
      <c r="BC7" s="122">
        <v>1387308</v>
      </c>
      <c r="BD7" s="98">
        <v>2989</v>
      </c>
      <c r="BE7" s="97">
        <v>1656</v>
      </c>
      <c r="BF7" s="97">
        <v>4645</v>
      </c>
      <c r="BG7" s="100">
        <v>4451</v>
      </c>
      <c r="BH7" s="98">
        <v>1391953</v>
      </c>
      <c r="BI7" s="98">
        <v>-1343040</v>
      </c>
      <c r="BJ7" s="95">
        <v>-33353</v>
      </c>
      <c r="BK7" s="95">
        <v>-1376393</v>
      </c>
      <c r="BL7" s="99">
        <v>-1371942</v>
      </c>
      <c r="BM7" s="98">
        <v>15560</v>
      </c>
      <c r="BN7" s="101"/>
      <c r="BO7" s="104">
        <f t="shared" si="0"/>
        <v>1376393</v>
      </c>
      <c r="BP7" s="101"/>
    </row>
    <row r="8" spans="1:68" ht="29.25" customHeight="1" x14ac:dyDescent="0.15">
      <c r="A8" s="85">
        <v>5</v>
      </c>
      <c r="B8" s="102" t="s">
        <v>3</v>
      </c>
      <c r="C8" s="103" t="s">
        <v>128</v>
      </c>
      <c r="D8" s="95">
        <v>37634</v>
      </c>
      <c r="E8" s="96">
        <v>99</v>
      </c>
      <c r="F8" s="96">
        <v>4851</v>
      </c>
      <c r="G8" s="96">
        <v>0</v>
      </c>
      <c r="H8" s="96">
        <v>483716</v>
      </c>
      <c r="I8" s="96">
        <v>690</v>
      </c>
      <c r="J8" s="96">
        <v>1044</v>
      </c>
      <c r="K8" s="96">
        <v>8956</v>
      </c>
      <c r="L8" s="96">
        <v>4</v>
      </c>
      <c r="M8" s="96">
        <v>29</v>
      </c>
      <c r="N8" s="96">
        <v>1</v>
      </c>
      <c r="O8" s="96">
        <v>163</v>
      </c>
      <c r="P8" s="96">
        <v>228</v>
      </c>
      <c r="Q8" s="96">
        <v>6</v>
      </c>
      <c r="R8" s="96">
        <v>0</v>
      </c>
      <c r="S8" s="96">
        <v>0</v>
      </c>
      <c r="T8" s="96">
        <v>0</v>
      </c>
      <c r="U8" s="96">
        <v>0</v>
      </c>
      <c r="V8" s="96">
        <v>0</v>
      </c>
      <c r="W8" s="96">
        <v>0</v>
      </c>
      <c r="X8" s="96">
        <v>0</v>
      </c>
      <c r="Y8" s="96">
        <v>0</v>
      </c>
      <c r="Z8" s="96">
        <v>0</v>
      </c>
      <c r="AA8" s="96">
        <v>0</v>
      </c>
      <c r="AB8" s="96">
        <v>0</v>
      </c>
      <c r="AC8" s="96">
        <v>2405</v>
      </c>
      <c r="AD8" s="96">
        <v>47</v>
      </c>
      <c r="AE8" s="96">
        <v>0</v>
      </c>
      <c r="AF8" s="96">
        <v>0</v>
      </c>
      <c r="AG8" s="96">
        <v>0</v>
      </c>
      <c r="AH8" s="96">
        <v>965</v>
      </c>
      <c r="AI8" s="96">
        <v>0</v>
      </c>
      <c r="AJ8" s="96">
        <v>0</v>
      </c>
      <c r="AK8" s="96">
        <v>491</v>
      </c>
      <c r="AL8" s="96">
        <v>0</v>
      </c>
      <c r="AM8" s="96">
        <v>339</v>
      </c>
      <c r="AN8" s="96">
        <v>19743</v>
      </c>
      <c r="AO8" s="96">
        <v>28807</v>
      </c>
      <c r="AP8" s="96">
        <v>304</v>
      </c>
      <c r="AQ8" s="96">
        <v>24</v>
      </c>
      <c r="AR8" s="96">
        <v>348558</v>
      </c>
      <c r="AS8" s="96">
        <v>0</v>
      </c>
      <c r="AT8" s="97">
        <v>840</v>
      </c>
      <c r="AU8" s="98">
        <v>939944</v>
      </c>
      <c r="AV8" s="95">
        <v>62613</v>
      </c>
      <c r="AW8" s="96">
        <v>1582201</v>
      </c>
      <c r="AX8" s="96">
        <v>0</v>
      </c>
      <c r="AY8" s="96">
        <v>0</v>
      </c>
      <c r="AZ8" s="96">
        <v>0</v>
      </c>
      <c r="BA8" s="96">
        <v>-1086</v>
      </c>
      <c r="BB8" s="124">
        <v>1643728</v>
      </c>
      <c r="BC8" s="122">
        <v>2583672</v>
      </c>
      <c r="BD8" s="98">
        <v>31628</v>
      </c>
      <c r="BE8" s="97">
        <v>1344032</v>
      </c>
      <c r="BF8" s="97">
        <v>1375660</v>
      </c>
      <c r="BG8" s="100">
        <v>3019388</v>
      </c>
      <c r="BH8" s="98">
        <v>3959332</v>
      </c>
      <c r="BI8" s="98">
        <v>-432591</v>
      </c>
      <c r="BJ8" s="95">
        <v>-1322026</v>
      </c>
      <c r="BK8" s="95">
        <v>-1754617</v>
      </c>
      <c r="BL8" s="99">
        <v>1264771</v>
      </c>
      <c r="BM8" s="98">
        <v>2204715</v>
      </c>
      <c r="BN8" s="101"/>
      <c r="BO8" s="104">
        <f t="shared" si="0"/>
        <v>1754617</v>
      </c>
      <c r="BP8" s="101"/>
    </row>
    <row r="9" spans="1:68" ht="29.25" customHeight="1" x14ac:dyDescent="0.15">
      <c r="A9" s="85">
        <v>6</v>
      </c>
      <c r="B9" s="102" t="s">
        <v>4</v>
      </c>
      <c r="C9" s="103" t="s">
        <v>57</v>
      </c>
      <c r="D9" s="95">
        <v>1355</v>
      </c>
      <c r="E9" s="96">
        <v>7</v>
      </c>
      <c r="F9" s="96">
        <v>563</v>
      </c>
      <c r="G9" s="96">
        <v>60</v>
      </c>
      <c r="H9" s="96">
        <v>2309</v>
      </c>
      <c r="I9" s="96">
        <v>63286</v>
      </c>
      <c r="J9" s="96">
        <v>3563</v>
      </c>
      <c r="K9" s="96">
        <v>1602</v>
      </c>
      <c r="L9" s="96">
        <v>23</v>
      </c>
      <c r="M9" s="96">
        <v>1502</v>
      </c>
      <c r="N9" s="96">
        <v>8729</v>
      </c>
      <c r="O9" s="96">
        <v>892</v>
      </c>
      <c r="P9" s="96">
        <v>1984</v>
      </c>
      <c r="Q9" s="96">
        <v>1353</v>
      </c>
      <c r="R9" s="96">
        <v>778</v>
      </c>
      <c r="S9" s="96">
        <v>1393</v>
      </c>
      <c r="T9" s="96">
        <v>1201</v>
      </c>
      <c r="U9" s="96">
        <v>2150</v>
      </c>
      <c r="V9" s="96">
        <v>1398</v>
      </c>
      <c r="W9" s="96">
        <v>1791</v>
      </c>
      <c r="X9" s="96">
        <v>4134</v>
      </c>
      <c r="Y9" s="96">
        <v>512</v>
      </c>
      <c r="Z9" s="96">
        <v>27830</v>
      </c>
      <c r="AA9" s="96">
        <v>403</v>
      </c>
      <c r="AB9" s="96">
        <v>453</v>
      </c>
      <c r="AC9" s="96">
        <v>2578</v>
      </c>
      <c r="AD9" s="96">
        <v>9551</v>
      </c>
      <c r="AE9" s="96">
        <v>271</v>
      </c>
      <c r="AF9" s="96">
        <v>301</v>
      </c>
      <c r="AG9" s="96">
        <v>636</v>
      </c>
      <c r="AH9" s="96">
        <v>28217</v>
      </c>
      <c r="AI9" s="96">
        <v>2508</v>
      </c>
      <c r="AJ9" s="96">
        <v>124</v>
      </c>
      <c r="AK9" s="96">
        <v>5565</v>
      </c>
      <c r="AL9" s="96">
        <v>2347</v>
      </c>
      <c r="AM9" s="96">
        <v>5266</v>
      </c>
      <c r="AN9" s="96">
        <v>1333</v>
      </c>
      <c r="AO9" s="96">
        <v>9954</v>
      </c>
      <c r="AP9" s="96">
        <v>4855</v>
      </c>
      <c r="AQ9" s="96">
        <v>7672</v>
      </c>
      <c r="AR9" s="96">
        <v>10512</v>
      </c>
      <c r="AS9" s="96">
        <v>1822</v>
      </c>
      <c r="AT9" s="97">
        <v>140</v>
      </c>
      <c r="AU9" s="98">
        <v>222923</v>
      </c>
      <c r="AV9" s="95">
        <v>7937</v>
      </c>
      <c r="AW9" s="96">
        <v>262197</v>
      </c>
      <c r="AX9" s="96">
        <v>0</v>
      </c>
      <c r="AY9" s="96">
        <v>41</v>
      </c>
      <c r="AZ9" s="96">
        <v>15488</v>
      </c>
      <c r="BA9" s="96">
        <v>8294</v>
      </c>
      <c r="BB9" s="124">
        <v>293957</v>
      </c>
      <c r="BC9" s="122">
        <v>516880</v>
      </c>
      <c r="BD9" s="98">
        <v>37047</v>
      </c>
      <c r="BE9" s="97">
        <v>186225</v>
      </c>
      <c r="BF9" s="97">
        <v>223272</v>
      </c>
      <c r="BG9" s="100">
        <v>517229</v>
      </c>
      <c r="BH9" s="98">
        <v>740152</v>
      </c>
      <c r="BI9" s="98">
        <v>-322054</v>
      </c>
      <c r="BJ9" s="95">
        <v>-136008</v>
      </c>
      <c r="BK9" s="95">
        <v>-458062</v>
      </c>
      <c r="BL9" s="99">
        <v>59167</v>
      </c>
      <c r="BM9" s="98">
        <v>282090</v>
      </c>
      <c r="BN9" s="101"/>
      <c r="BO9" s="104">
        <f t="shared" si="0"/>
        <v>458062</v>
      </c>
      <c r="BP9" s="101"/>
    </row>
    <row r="10" spans="1:68" ht="29.25" customHeight="1" x14ac:dyDescent="0.15">
      <c r="A10" s="85">
        <v>7</v>
      </c>
      <c r="B10" s="102" t="s">
        <v>5</v>
      </c>
      <c r="C10" s="103" t="s">
        <v>58</v>
      </c>
      <c r="D10" s="95">
        <v>10401</v>
      </c>
      <c r="E10" s="96">
        <v>36</v>
      </c>
      <c r="F10" s="96">
        <v>104</v>
      </c>
      <c r="G10" s="96">
        <v>32</v>
      </c>
      <c r="H10" s="96">
        <v>36864</v>
      </c>
      <c r="I10" s="96">
        <v>1818</v>
      </c>
      <c r="J10" s="96">
        <v>204889</v>
      </c>
      <c r="K10" s="96">
        <v>15491</v>
      </c>
      <c r="L10" s="96">
        <v>13</v>
      </c>
      <c r="M10" s="96">
        <v>9967</v>
      </c>
      <c r="N10" s="96">
        <v>2280</v>
      </c>
      <c r="O10" s="96">
        <v>13127</v>
      </c>
      <c r="P10" s="96">
        <v>7092</v>
      </c>
      <c r="Q10" s="96">
        <v>1447</v>
      </c>
      <c r="R10" s="96">
        <v>1447</v>
      </c>
      <c r="S10" s="96">
        <v>5150</v>
      </c>
      <c r="T10" s="96">
        <v>1395</v>
      </c>
      <c r="U10" s="96">
        <v>3499</v>
      </c>
      <c r="V10" s="96">
        <v>5179</v>
      </c>
      <c r="W10" s="96">
        <v>1881</v>
      </c>
      <c r="X10" s="96">
        <v>12894</v>
      </c>
      <c r="Y10" s="96">
        <v>1450</v>
      </c>
      <c r="Z10" s="96">
        <v>16757</v>
      </c>
      <c r="AA10" s="96">
        <v>208</v>
      </c>
      <c r="AB10" s="96">
        <v>1270</v>
      </c>
      <c r="AC10" s="96">
        <v>61331</v>
      </c>
      <c r="AD10" s="96">
        <v>175449</v>
      </c>
      <c r="AE10" s="96">
        <v>4704</v>
      </c>
      <c r="AF10" s="96">
        <v>987</v>
      </c>
      <c r="AG10" s="96">
        <v>1167</v>
      </c>
      <c r="AH10" s="96">
        <v>55988</v>
      </c>
      <c r="AI10" s="96">
        <v>7799</v>
      </c>
      <c r="AJ10" s="96">
        <v>2017</v>
      </c>
      <c r="AK10" s="96">
        <v>8852</v>
      </c>
      <c r="AL10" s="96">
        <v>30386</v>
      </c>
      <c r="AM10" s="96">
        <v>1834</v>
      </c>
      <c r="AN10" s="96">
        <v>24475</v>
      </c>
      <c r="AO10" s="96">
        <v>18421</v>
      </c>
      <c r="AP10" s="96">
        <v>3742</v>
      </c>
      <c r="AQ10" s="96">
        <v>13211</v>
      </c>
      <c r="AR10" s="96">
        <v>15939</v>
      </c>
      <c r="AS10" s="96">
        <v>40338</v>
      </c>
      <c r="AT10" s="97">
        <v>333</v>
      </c>
      <c r="AU10" s="98">
        <v>821664</v>
      </c>
      <c r="AV10" s="95">
        <v>5170</v>
      </c>
      <c r="AW10" s="96">
        <v>19747</v>
      </c>
      <c r="AX10" s="96">
        <v>157</v>
      </c>
      <c r="AY10" s="96">
        <v>698</v>
      </c>
      <c r="AZ10" s="96">
        <v>32701</v>
      </c>
      <c r="BA10" s="96">
        <v>-4487</v>
      </c>
      <c r="BB10" s="124">
        <v>53986</v>
      </c>
      <c r="BC10" s="122">
        <v>875650</v>
      </c>
      <c r="BD10" s="98">
        <v>20282</v>
      </c>
      <c r="BE10" s="97">
        <v>429507</v>
      </c>
      <c r="BF10" s="97">
        <v>449789</v>
      </c>
      <c r="BG10" s="100">
        <v>503775</v>
      </c>
      <c r="BH10" s="98">
        <v>1325439</v>
      </c>
      <c r="BI10" s="98">
        <v>-161225</v>
      </c>
      <c r="BJ10" s="95">
        <v>-478650</v>
      </c>
      <c r="BK10" s="95">
        <v>-639875</v>
      </c>
      <c r="BL10" s="99">
        <v>-136100</v>
      </c>
      <c r="BM10" s="98">
        <v>685564</v>
      </c>
      <c r="BN10" s="101"/>
      <c r="BO10" s="104">
        <f t="shared" si="0"/>
        <v>639875</v>
      </c>
      <c r="BP10" s="101"/>
    </row>
    <row r="11" spans="1:68" ht="29.25" customHeight="1" x14ac:dyDescent="0.15">
      <c r="A11" s="85">
        <v>8</v>
      </c>
      <c r="B11" s="102" t="s">
        <v>6</v>
      </c>
      <c r="C11" s="103" t="s">
        <v>59</v>
      </c>
      <c r="D11" s="95">
        <v>20146</v>
      </c>
      <c r="E11" s="96">
        <v>3</v>
      </c>
      <c r="F11" s="96">
        <v>470</v>
      </c>
      <c r="G11" s="96">
        <v>300</v>
      </c>
      <c r="H11" s="96">
        <v>25133</v>
      </c>
      <c r="I11" s="96">
        <v>37254</v>
      </c>
      <c r="J11" s="96">
        <v>20456</v>
      </c>
      <c r="K11" s="96">
        <v>433493</v>
      </c>
      <c r="L11" s="96">
        <v>1904</v>
      </c>
      <c r="M11" s="96">
        <v>288571</v>
      </c>
      <c r="N11" s="96">
        <v>71917</v>
      </c>
      <c r="O11" s="96">
        <v>3628</v>
      </c>
      <c r="P11" s="96">
        <v>19650</v>
      </c>
      <c r="Q11" s="96">
        <v>13387</v>
      </c>
      <c r="R11" s="96">
        <v>3686</v>
      </c>
      <c r="S11" s="96">
        <v>8329</v>
      </c>
      <c r="T11" s="96">
        <v>5629</v>
      </c>
      <c r="U11" s="96">
        <v>8193</v>
      </c>
      <c r="V11" s="96">
        <v>23128</v>
      </c>
      <c r="W11" s="96">
        <v>7396</v>
      </c>
      <c r="X11" s="96">
        <v>18637</v>
      </c>
      <c r="Y11" s="96">
        <v>3500</v>
      </c>
      <c r="Z11" s="96">
        <v>168775</v>
      </c>
      <c r="AA11" s="96">
        <v>1212</v>
      </c>
      <c r="AB11" s="96">
        <v>3413</v>
      </c>
      <c r="AC11" s="96">
        <v>27227</v>
      </c>
      <c r="AD11" s="96">
        <v>17252</v>
      </c>
      <c r="AE11" s="96">
        <v>1710</v>
      </c>
      <c r="AF11" s="96">
        <v>2716</v>
      </c>
      <c r="AG11" s="96">
        <v>4715</v>
      </c>
      <c r="AH11" s="96">
        <v>57</v>
      </c>
      <c r="AI11" s="96">
        <v>37</v>
      </c>
      <c r="AJ11" s="96">
        <v>163</v>
      </c>
      <c r="AK11" s="96">
        <v>1192</v>
      </c>
      <c r="AL11" s="96">
        <v>2648</v>
      </c>
      <c r="AM11" s="96">
        <v>1198</v>
      </c>
      <c r="AN11" s="96">
        <v>42777</v>
      </c>
      <c r="AO11" s="96">
        <v>462901</v>
      </c>
      <c r="AP11" s="96">
        <v>475</v>
      </c>
      <c r="AQ11" s="96">
        <v>16873</v>
      </c>
      <c r="AR11" s="96">
        <v>22126</v>
      </c>
      <c r="AS11" s="96">
        <v>872</v>
      </c>
      <c r="AT11" s="97">
        <v>2010</v>
      </c>
      <c r="AU11" s="98">
        <v>1795159</v>
      </c>
      <c r="AV11" s="95">
        <v>12427</v>
      </c>
      <c r="AW11" s="96">
        <v>151805</v>
      </c>
      <c r="AX11" s="96">
        <v>0</v>
      </c>
      <c r="AY11" s="96">
        <v>0</v>
      </c>
      <c r="AZ11" s="96">
        <v>0</v>
      </c>
      <c r="BA11" s="96">
        <v>-7999</v>
      </c>
      <c r="BB11" s="124">
        <v>156233</v>
      </c>
      <c r="BC11" s="122">
        <v>1951392</v>
      </c>
      <c r="BD11" s="98">
        <v>162924</v>
      </c>
      <c r="BE11" s="97">
        <v>717689</v>
      </c>
      <c r="BF11" s="97">
        <v>880613</v>
      </c>
      <c r="BG11" s="100">
        <v>1036846</v>
      </c>
      <c r="BH11" s="98">
        <v>2832005</v>
      </c>
      <c r="BI11" s="98">
        <v>-517784</v>
      </c>
      <c r="BJ11" s="95">
        <v>-1172875</v>
      </c>
      <c r="BK11" s="95">
        <v>-1690659</v>
      </c>
      <c r="BL11" s="99">
        <v>-653813</v>
      </c>
      <c r="BM11" s="98">
        <v>1141346</v>
      </c>
      <c r="BN11" s="101"/>
      <c r="BO11" s="104">
        <f t="shared" si="0"/>
        <v>1690659</v>
      </c>
      <c r="BP11" s="101"/>
    </row>
    <row r="12" spans="1:68" ht="29.25" customHeight="1" x14ac:dyDescent="0.15">
      <c r="A12" s="85">
        <v>9</v>
      </c>
      <c r="B12" s="102" t="s">
        <v>7</v>
      </c>
      <c r="C12" s="103" t="s">
        <v>60</v>
      </c>
      <c r="D12" s="95">
        <v>3884</v>
      </c>
      <c r="E12" s="96">
        <v>51</v>
      </c>
      <c r="F12" s="96">
        <v>1671</v>
      </c>
      <c r="G12" s="96">
        <v>424</v>
      </c>
      <c r="H12" s="96">
        <v>12199</v>
      </c>
      <c r="I12" s="96">
        <v>2221</v>
      </c>
      <c r="J12" s="96">
        <v>2160</v>
      </c>
      <c r="K12" s="96">
        <v>40724</v>
      </c>
      <c r="L12" s="96">
        <v>59053</v>
      </c>
      <c r="M12" s="96">
        <v>1434</v>
      </c>
      <c r="N12" s="96">
        <v>2168</v>
      </c>
      <c r="O12" s="96">
        <v>8614</v>
      </c>
      <c r="P12" s="96">
        <v>9709</v>
      </c>
      <c r="Q12" s="96">
        <v>56363</v>
      </c>
      <c r="R12" s="96">
        <v>2503</v>
      </c>
      <c r="S12" s="96">
        <v>2916</v>
      </c>
      <c r="T12" s="96">
        <v>816</v>
      </c>
      <c r="U12" s="96">
        <v>2740</v>
      </c>
      <c r="V12" s="96">
        <v>775</v>
      </c>
      <c r="W12" s="96">
        <v>638</v>
      </c>
      <c r="X12" s="96">
        <v>1998</v>
      </c>
      <c r="Y12" s="96">
        <v>126</v>
      </c>
      <c r="Z12" s="96">
        <v>26017</v>
      </c>
      <c r="AA12" s="96">
        <v>4343</v>
      </c>
      <c r="AB12" s="96">
        <v>1737</v>
      </c>
      <c r="AC12" s="96">
        <v>1405</v>
      </c>
      <c r="AD12" s="96">
        <v>37055</v>
      </c>
      <c r="AE12" s="96">
        <v>98479</v>
      </c>
      <c r="AF12" s="96">
        <v>4062</v>
      </c>
      <c r="AG12" s="96">
        <v>3681</v>
      </c>
      <c r="AH12" s="96">
        <v>10026</v>
      </c>
      <c r="AI12" s="96">
        <v>817</v>
      </c>
      <c r="AJ12" s="96">
        <v>1831</v>
      </c>
      <c r="AK12" s="96">
        <v>326859</v>
      </c>
      <c r="AL12" s="96">
        <v>1843</v>
      </c>
      <c r="AM12" s="96">
        <v>11142</v>
      </c>
      <c r="AN12" s="96">
        <v>10759</v>
      </c>
      <c r="AO12" s="96">
        <v>7932</v>
      </c>
      <c r="AP12" s="96">
        <v>713</v>
      </c>
      <c r="AQ12" s="96">
        <v>9496</v>
      </c>
      <c r="AR12" s="96">
        <v>14972</v>
      </c>
      <c r="AS12" s="96">
        <v>0</v>
      </c>
      <c r="AT12" s="97">
        <v>5330</v>
      </c>
      <c r="AU12" s="98">
        <v>791686</v>
      </c>
      <c r="AV12" s="95">
        <v>1140</v>
      </c>
      <c r="AW12" s="96">
        <v>385507</v>
      </c>
      <c r="AX12" s="96">
        <v>0</v>
      </c>
      <c r="AY12" s="96">
        <v>0</v>
      </c>
      <c r="AZ12" s="96">
        <v>0</v>
      </c>
      <c r="BA12" s="96">
        <v>-14649</v>
      </c>
      <c r="BB12" s="124">
        <v>371998</v>
      </c>
      <c r="BC12" s="122">
        <v>1163684</v>
      </c>
      <c r="BD12" s="98">
        <v>36098</v>
      </c>
      <c r="BE12" s="97">
        <v>476140</v>
      </c>
      <c r="BF12" s="97">
        <v>512238</v>
      </c>
      <c r="BG12" s="100">
        <v>884236</v>
      </c>
      <c r="BH12" s="98">
        <v>1675922</v>
      </c>
      <c r="BI12" s="98">
        <v>-174100</v>
      </c>
      <c r="BJ12" s="95">
        <v>-549158</v>
      </c>
      <c r="BK12" s="95">
        <v>-723258</v>
      </c>
      <c r="BL12" s="99">
        <v>160978</v>
      </c>
      <c r="BM12" s="98">
        <v>952664</v>
      </c>
      <c r="BN12" s="101"/>
      <c r="BO12" s="104">
        <f t="shared" si="0"/>
        <v>723258</v>
      </c>
      <c r="BP12" s="101"/>
    </row>
    <row r="13" spans="1:68" ht="29.25" customHeight="1" x14ac:dyDescent="0.15">
      <c r="A13" s="85">
        <v>10</v>
      </c>
      <c r="B13" s="102" t="s">
        <v>8</v>
      </c>
      <c r="C13" s="103" t="s">
        <v>129</v>
      </c>
      <c r="D13" s="95">
        <v>5156</v>
      </c>
      <c r="E13" s="96">
        <v>48</v>
      </c>
      <c r="F13" s="96">
        <v>408</v>
      </c>
      <c r="G13" s="96">
        <v>6</v>
      </c>
      <c r="H13" s="96">
        <v>40138</v>
      </c>
      <c r="I13" s="96">
        <v>2640</v>
      </c>
      <c r="J13" s="96">
        <v>11562</v>
      </c>
      <c r="K13" s="96">
        <v>17746</v>
      </c>
      <c r="L13" s="96">
        <v>111</v>
      </c>
      <c r="M13" s="96">
        <v>358054</v>
      </c>
      <c r="N13" s="96">
        <v>17520</v>
      </c>
      <c r="O13" s="96">
        <v>371</v>
      </c>
      <c r="P13" s="96">
        <v>4522</v>
      </c>
      <c r="Q13" s="96">
        <v>231</v>
      </c>
      <c r="R13" s="96">
        <v>1871</v>
      </c>
      <c r="S13" s="96">
        <v>5704</v>
      </c>
      <c r="T13" s="96">
        <v>8144</v>
      </c>
      <c r="U13" s="96">
        <v>7667</v>
      </c>
      <c r="V13" s="96">
        <v>20186</v>
      </c>
      <c r="W13" s="96">
        <v>7844</v>
      </c>
      <c r="X13" s="96">
        <v>50396</v>
      </c>
      <c r="Y13" s="96">
        <v>11158</v>
      </c>
      <c r="Z13" s="96">
        <v>418315</v>
      </c>
      <c r="AA13" s="96">
        <v>16247</v>
      </c>
      <c r="AB13" s="96">
        <v>2114</v>
      </c>
      <c r="AC13" s="96">
        <v>40936</v>
      </c>
      <c r="AD13" s="96">
        <v>37026</v>
      </c>
      <c r="AE13" s="96">
        <v>0</v>
      </c>
      <c r="AF13" s="96">
        <v>11464</v>
      </c>
      <c r="AG13" s="96">
        <v>594</v>
      </c>
      <c r="AH13" s="96">
        <v>28850</v>
      </c>
      <c r="AI13" s="96">
        <v>4910</v>
      </c>
      <c r="AJ13" s="96">
        <v>2736</v>
      </c>
      <c r="AK13" s="96">
        <v>1758</v>
      </c>
      <c r="AL13" s="96">
        <v>9593</v>
      </c>
      <c r="AM13" s="96">
        <v>1110</v>
      </c>
      <c r="AN13" s="96">
        <v>18965</v>
      </c>
      <c r="AO13" s="96">
        <v>3066</v>
      </c>
      <c r="AP13" s="96">
        <v>522</v>
      </c>
      <c r="AQ13" s="96">
        <v>10687</v>
      </c>
      <c r="AR13" s="96">
        <v>6571</v>
      </c>
      <c r="AS13" s="96">
        <v>3459</v>
      </c>
      <c r="AT13" s="97">
        <v>1002</v>
      </c>
      <c r="AU13" s="98">
        <v>1191408</v>
      </c>
      <c r="AV13" s="95">
        <v>1233</v>
      </c>
      <c r="AW13" s="96">
        <v>23264</v>
      </c>
      <c r="AX13" s="96">
        <v>533</v>
      </c>
      <c r="AY13" s="96">
        <v>0</v>
      </c>
      <c r="AZ13" s="96">
        <v>0</v>
      </c>
      <c r="BA13" s="96">
        <v>-4995</v>
      </c>
      <c r="BB13" s="124">
        <v>20035</v>
      </c>
      <c r="BC13" s="122">
        <v>1211443</v>
      </c>
      <c r="BD13" s="98">
        <v>96100</v>
      </c>
      <c r="BE13" s="97">
        <v>779678</v>
      </c>
      <c r="BF13" s="97">
        <v>875778</v>
      </c>
      <c r="BG13" s="100">
        <v>895813</v>
      </c>
      <c r="BH13" s="98">
        <v>2087221</v>
      </c>
      <c r="BI13" s="98">
        <v>-89165</v>
      </c>
      <c r="BJ13" s="95">
        <v>-562587</v>
      </c>
      <c r="BK13" s="95">
        <v>-651752</v>
      </c>
      <c r="BL13" s="99">
        <v>244061</v>
      </c>
      <c r="BM13" s="98">
        <v>1435469</v>
      </c>
      <c r="BN13" s="101"/>
      <c r="BO13" s="104">
        <f t="shared" si="0"/>
        <v>651752</v>
      </c>
      <c r="BP13" s="101"/>
    </row>
    <row r="14" spans="1:68" ht="29.25" customHeight="1" x14ac:dyDescent="0.15">
      <c r="A14" s="85">
        <v>11</v>
      </c>
      <c r="B14" s="102" t="s">
        <v>110</v>
      </c>
      <c r="C14" s="103" t="s">
        <v>130</v>
      </c>
      <c r="D14" s="95">
        <v>826</v>
      </c>
      <c r="E14" s="96">
        <v>4</v>
      </c>
      <c r="F14" s="96">
        <v>40</v>
      </c>
      <c r="G14" s="96">
        <v>57</v>
      </c>
      <c r="H14" s="96">
        <v>521</v>
      </c>
      <c r="I14" s="96">
        <v>708</v>
      </c>
      <c r="J14" s="96">
        <v>341</v>
      </c>
      <c r="K14" s="96">
        <v>675</v>
      </c>
      <c r="L14" s="96">
        <v>21</v>
      </c>
      <c r="M14" s="96">
        <v>1044</v>
      </c>
      <c r="N14" s="96">
        <v>18864</v>
      </c>
      <c r="O14" s="96">
        <v>107</v>
      </c>
      <c r="P14" s="96">
        <v>488</v>
      </c>
      <c r="Q14" s="96">
        <v>2302</v>
      </c>
      <c r="R14" s="96">
        <v>156</v>
      </c>
      <c r="S14" s="96">
        <v>2048</v>
      </c>
      <c r="T14" s="96">
        <v>9150</v>
      </c>
      <c r="U14" s="96">
        <v>10818</v>
      </c>
      <c r="V14" s="96">
        <v>17413</v>
      </c>
      <c r="W14" s="96">
        <v>1668</v>
      </c>
      <c r="X14" s="96">
        <v>16855</v>
      </c>
      <c r="Y14" s="96">
        <v>1920</v>
      </c>
      <c r="Z14" s="96">
        <v>238523</v>
      </c>
      <c r="AA14" s="96">
        <v>130</v>
      </c>
      <c r="AB14" s="96">
        <v>9088</v>
      </c>
      <c r="AC14" s="96">
        <v>2767</v>
      </c>
      <c r="AD14" s="96">
        <v>4448</v>
      </c>
      <c r="AE14" s="96">
        <v>0</v>
      </c>
      <c r="AF14" s="96">
        <v>442</v>
      </c>
      <c r="AG14" s="96">
        <v>4116</v>
      </c>
      <c r="AH14" s="96">
        <v>752</v>
      </c>
      <c r="AI14" s="96">
        <v>17</v>
      </c>
      <c r="AJ14" s="96">
        <v>0</v>
      </c>
      <c r="AK14" s="96">
        <v>6556</v>
      </c>
      <c r="AL14" s="96">
        <v>244</v>
      </c>
      <c r="AM14" s="96">
        <v>1241</v>
      </c>
      <c r="AN14" s="96">
        <v>425</v>
      </c>
      <c r="AO14" s="96">
        <v>4245</v>
      </c>
      <c r="AP14" s="96">
        <v>1009</v>
      </c>
      <c r="AQ14" s="96">
        <v>32340</v>
      </c>
      <c r="AR14" s="96">
        <v>1686</v>
      </c>
      <c r="AS14" s="96">
        <v>958</v>
      </c>
      <c r="AT14" s="97">
        <v>78</v>
      </c>
      <c r="AU14" s="98">
        <v>395091</v>
      </c>
      <c r="AV14" s="95">
        <v>587</v>
      </c>
      <c r="AW14" s="96">
        <v>32081</v>
      </c>
      <c r="AX14" s="96">
        <v>0</v>
      </c>
      <c r="AY14" s="96">
        <v>0</v>
      </c>
      <c r="AZ14" s="96">
        <v>0</v>
      </c>
      <c r="BA14" s="96">
        <v>-1282</v>
      </c>
      <c r="BB14" s="124">
        <v>31386</v>
      </c>
      <c r="BC14" s="122">
        <v>426477</v>
      </c>
      <c r="BD14" s="98">
        <v>10623</v>
      </c>
      <c r="BE14" s="97">
        <v>227674</v>
      </c>
      <c r="BF14" s="97">
        <v>238297</v>
      </c>
      <c r="BG14" s="100">
        <v>269683</v>
      </c>
      <c r="BH14" s="98">
        <v>664774</v>
      </c>
      <c r="BI14" s="98">
        <v>-83398</v>
      </c>
      <c r="BJ14" s="95">
        <v>-153774</v>
      </c>
      <c r="BK14" s="95">
        <v>-237172</v>
      </c>
      <c r="BL14" s="99">
        <v>32511</v>
      </c>
      <c r="BM14" s="98">
        <v>427602</v>
      </c>
      <c r="BN14" s="101"/>
      <c r="BO14" s="104">
        <f t="shared" si="0"/>
        <v>237172</v>
      </c>
      <c r="BP14" s="101"/>
    </row>
    <row r="15" spans="1:68" ht="29.25" customHeight="1" x14ac:dyDescent="0.15">
      <c r="A15" s="85">
        <v>12</v>
      </c>
      <c r="B15" s="102" t="s">
        <v>111</v>
      </c>
      <c r="C15" s="103" t="s">
        <v>131</v>
      </c>
      <c r="D15" s="95">
        <v>117</v>
      </c>
      <c r="E15" s="96">
        <v>0</v>
      </c>
      <c r="F15" s="96">
        <v>0</v>
      </c>
      <c r="G15" s="96">
        <v>0</v>
      </c>
      <c r="H15" s="96">
        <v>67</v>
      </c>
      <c r="I15" s="96">
        <v>0</v>
      </c>
      <c r="J15" s="96">
        <v>258</v>
      </c>
      <c r="K15" s="96">
        <v>31</v>
      </c>
      <c r="L15" s="96">
        <v>0</v>
      </c>
      <c r="M15" s="96">
        <v>87</v>
      </c>
      <c r="N15" s="96">
        <v>0</v>
      </c>
      <c r="O15" s="96">
        <v>1190</v>
      </c>
      <c r="P15" s="96">
        <v>9</v>
      </c>
      <c r="Q15" s="96">
        <v>3</v>
      </c>
      <c r="R15" s="96">
        <v>0</v>
      </c>
      <c r="S15" s="96">
        <v>446</v>
      </c>
      <c r="T15" s="96">
        <v>23</v>
      </c>
      <c r="U15" s="96">
        <v>188</v>
      </c>
      <c r="V15" s="96">
        <v>403</v>
      </c>
      <c r="W15" s="96">
        <v>8540</v>
      </c>
      <c r="X15" s="96">
        <v>4255</v>
      </c>
      <c r="Y15" s="96">
        <v>248</v>
      </c>
      <c r="Z15" s="96">
        <v>1235</v>
      </c>
      <c r="AA15" s="96">
        <v>6</v>
      </c>
      <c r="AB15" s="96">
        <v>19</v>
      </c>
      <c r="AC15" s="96">
        <v>143</v>
      </c>
      <c r="AD15" s="96">
        <v>9539</v>
      </c>
      <c r="AE15" s="96">
        <v>0</v>
      </c>
      <c r="AF15" s="96">
        <v>0</v>
      </c>
      <c r="AG15" s="96">
        <v>79</v>
      </c>
      <c r="AH15" s="96">
        <v>387</v>
      </c>
      <c r="AI15" s="96">
        <v>5</v>
      </c>
      <c r="AJ15" s="96">
        <v>0</v>
      </c>
      <c r="AK15" s="96">
        <v>49</v>
      </c>
      <c r="AL15" s="96">
        <v>0</v>
      </c>
      <c r="AM15" s="96">
        <v>78</v>
      </c>
      <c r="AN15" s="96">
        <v>138</v>
      </c>
      <c r="AO15" s="96">
        <v>1341</v>
      </c>
      <c r="AP15" s="96">
        <v>35</v>
      </c>
      <c r="AQ15" s="96">
        <v>9</v>
      </c>
      <c r="AR15" s="96">
        <v>1836</v>
      </c>
      <c r="AS15" s="96">
        <v>0</v>
      </c>
      <c r="AT15" s="97">
        <v>317</v>
      </c>
      <c r="AU15" s="98">
        <v>31081</v>
      </c>
      <c r="AV15" s="95">
        <v>201</v>
      </c>
      <c r="AW15" s="96">
        <v>1377</v>
      </c>
      <c r="AX15" s="96">
        <v>0</v>
      </c>
      <c r="AY15" s="96">
        <v>0</v>
      </c>
      <c r="AZ15" s="96">
        <v>0</v>
      </c>
      <c r="BA15" s="96">
        <v>-4921</v>
      </c>
      <c r="BB15" s="124">
        <v>-3343</v>
      </c>
      <c r="BC15" s="122">
        <v>27738</v>
      </c>
      <c r="BD15" s="98">
        <v>97899</v>
      </c>
      <c r="BE15" s="97">
        <v>91019</v>
      </c>
      <c r="BF15" s="97">
        <v>188918</v>
      </c>
      <c r="BG15" s="100">
        <v>185575</v>
      </c>
      <c r="BH15" s="98">
        <v>216656</v>
      </c>
      <c r="BI15" s="98">
        <v>-6268</v>
      </c>
      <c r="BJ15" s="95">
        <v>-19079</v>
      </c>
      <c r="BK15" s="95">
        <v>-25347</v>
      </c>
      <c r="BL15" s="99">
        <v>160228</v>
      </c>
      <c r="BM15" s="98">
        <v>191309</v>
      </c>
      <c r="BN15" s="101"/>
      <c r="BO15" s="104">
        <f t="shared" si="0"/>
        <v>25347</v>
      </c>
      <c r="BP15" s="101"/>
    </row>
    <row r="16" spans="1:68" ht="29.25" customHeight="1" x14ac:dyDescent="0.15">
      <c r="A16" s="85">
        <v>13</v>
      </c>
      <c r="B16" s="102" t="s">
        <v>9</v>
      </c>
      <c r="C16" s="103" t="s">
        <v>132</v>
      </c>
      <c r="D16" s="95">
        <v>900</v>
      </c>
      <c r="E16" s="96">
        <v>2</v>
      </c>
      <c r="F16" s="96">
        <v>1</v>
      </c>
      <c r="G16" s="96">
        <v>1</v>
      </c>
      <c r="H16" s="96">
        <v>7160</v>
      </c>
      <c r="I16" s="96">
        <v>217</v>
      </c>
      <c r="J16" s="96">
        <v>1981</v>
      </c>
      <c r="K16" s="96">
        <v>6397</v>
      </c>
      <c r="L16" s="96">
        <v>306</v>
      </c>
      <c r="M16" s="96">
        <v>5126</v>
      </c>
      <c r="N16" s="96">
        <v>387</v>
      </c>
      <c r="O16" s="96">
        <v>4565</v>
      </c>
      <c r="P16" s="96">
        <v>33462</v>
      </c>
      <c r="Q16" s="96">
        <v>21718</v>
      </c>
      <c r="R16" s="96">
        <v>8923</v>
      </c>
      <c r="S16" s="96">
        <v>3872</v>
      </c>
      <c r="T16" s="96">
        <v>7447</v>
      </c>
      <c r="U16" s="96">
        <v>13062</v>
      </c>
      <c r="V16" s="96">
        <v>7164</v>
      </c>
      <c r="W16" s="96">
        <v>5221</v>
      </c>
      <c r="X16" s="96">
        <v>8529</v>
      </c>
      <c r="Y16" s="96">
        <v>838</v>
      </c>
      <c r="Z16" s="96">
        <v>86231</v>
      </c>
      <c r="AA16" s="96">
        <v>6532</v>
      </c>
      <c r="AB16" s="96">
        <v>1685</v>
      </c>
      <c r="AC16" s="96">
        <v>4575</v>
      </c>
      <c r="AD16" s="96">
        <v>153224</v>
      </c>
      <c r="AE16" s="96">
        <v>87</v>
      </c>
      <c r="AF16" s="96">
        <v>1449</v>
      </c>
      <c r="AG16" s="96">
        <v>84</v>
      </c>
      <c r="AH16" s="96">
        <v>901</v>
      </c>
      <c r="AI16" s="96">
        <v>11</v>
      </c>
      <c r="AJ16" s="96">
        <v>336</v>
      </c>
      <c r="AK16" s="96">
        <v>43</v>
      </c>
      <c r="AL16" s="96">
        <v>17</v>
      </c>
      <c r="AM16" s="96">
        <v>209</v>
      </c>
      <c r="AN16" s="96">
        <v>4492</v>
      </c>
      <c r="AO16" s="96">
        <v>1590</v>
      </c>
      <c r="AP16" s="96">
        <v>52</v>
      </c>
      <c r="AQ16" s="96">
        <v>3014</v>
      </c>
      <c r="AR16" s="96">
        <v>1683</v>
      </c>
      <c r="AS16" s="96">
        <v>466</v>
      </c>
      <c r="AT16" s="97">
        <v>977</v>
      </c>
      <c r="AU16" s="98">
        <v>404937</v>
      </c>
      <c r="AV16" s="95">
        <v>644</v>
      </c>
      <c r="AW16" s="96">
        <v>6013</v>
      </c>
      <c r="AX16" s="96">
        <v>0</v>
      </c>
      <c r="AY16" s="96">
        <v>0</v>
      </c>
      <c r="AZ16" s="96">
        <v>0</v>
      </c>
      <c r="BA16" s="96">
        <v>-1955</v>
      </c>
      <c r="BB16" s="124">
        <v>4702</v>
      </c>
      <c r="BC16" s="122">
        <v>409639</v>
      </c>
      <c r="BD16" s="98">
        <v>70263</v>
      </c>
      <c r="BE16" s="97">
        <v>243847</v>
      </c>
      <c r="BF16" s="97">
        <v>314110</v>
      </c>
      <c r="BG16" s="100">
        <v>318812</v>
      </c>
      <c r="BH16" s="98">
        <v>723749</v>
      </c>
      <c r="BI16" s="98">
        <v>-52288</v>
      </c>
      <c r="BJ16" s="95">
        <v>-238974</v>
      </c>
      <c r="BK16" s="95">
        <v>-291262</v>
      </c>
      <c r="BL16" s="99">
        <v>27550</v>
      </c>
      <c r="BM16" s="98">
        <v>432487</v>
      </c>
      <c r="BN16" s="101"/>
      <c r="BO16" s="104">
        <f t="shared" si="0"/>
        <v>291262</v>
      </c>
      <c r="BP16" s="101"/>
    </row>
    <row r="17" spans="1:68" ht="29.25" customHeight="1" x14ac:dyDescent="0.15">
      <c r="A17" s="85">
        <v>14</v>
      </c>
      <c r="B17" s="102" t="s">
        <v>10</v>
      </c>
      <c r="C17" s="103" t="s">
        <v>61</v>
      </c>
      <c r="D17" s="95">
        <v>15</v>
      </c>
      <c r="E17" s="96">
        <v>0</v>
      </c>
      <c r="F17" s="96">
        <v>3</v>
      </c>
      <c r="G17" s="96">
        <v>18</v>
      </c>
      <c r="H17" s="96">
        <v>0</v>
      </c>
      <c r="I17" s="96">
        <v>68</v>
      </c>
      <c r="J17" s="96">
        <v>6460</v>
      </c>
      <c r="K17" s="96">
        <v>65</v>
      </c>
      <c r="L17" s="96">
        <v>0</v>
      </c>
      <c r="M17" s="96">
        <v>2147</v>
      </c>
      <c r="N17" s="96">
        <v>1635</v>
      </c>
      <c r="O17" s="96">
        <v>646</v>
      </c>
      <c r="P17" s="96">
        <v>2762</v>
      </c>
      <c r="Q17" s="96">
        <v>1754984</v>
      </c>
      <c r="R17" s="96">
        <v>866</v>
      </c>
      <c r="S17" s="96">
        <v>240043</v>
      </c>
      <c r="T17" s="96">
        <v>89927</v>
      </c>
      <c r="U17" s="96">
        <v>192130</v>
      </c>
      <c r="V17" s="96">
        <v>36676</v>
      </c>
      <c r="W17" s="96">
        <v>1353</v>
      </c>
      <c r="X17" s="96">
        <v>95609</v>
      </c>
      <c r="Y17" s="96">
        <v>3394</v>
      </c>
      <c r="Z17" s="96">
        <v>733144</v>
      </c>
      <c r="AA17" s="96">
        <v>3028</v>
      </c>
      <c r="AB17" s="96">
        <v>63505</v>
      </c>
      <c r="AC17" s="96">
        <v>2547</v>
      </c>
      <c r="AD17" s="96">
        <v>69707</v>
      </c>
      <c r="AE17" s="96">
        <v>0</v>
      </c>
      <c r="AF17" s="96">
        <v>10</v>
      </c>
      <c r="AG17" s="96">
        <v>0</v>
      </c>
      <c r="AH17" s="96">
        <v>0</v>
      </c>
      <c r="AI17" s="96">
        <v>0</v>
      </c>
      <c r="AJ17" s="96">
        <v>0</v>
      </c>
      <c r="AK17" s="96">
        <v>306</v>
      </c>
      <c r="AL17" s="96">
        <v>0</v>
      </c>
      <c r="AM17" s="96">
        <v>26</v>
      </c>
      <c r="AN17" s="96">
        <v>0</v>
      </c>
      <c r="AO17" s="96">
        <v>8</v>
      </c>
      <c r="AP17" s="96">
        <v>1</v>
      </c>
      <c r="AQ17" s="96">
        <v>629</v>
      </c>
      <c r="AR17" s="96">
        <v>70</v>
      </c>
      <c r="AS17" s="96">
        <v>2</v>
      </c>
      <c r="AT17" s="97">
        <v>1353</v>
      </c>
      <c r="AU17" s="98">
        <v>3303137</v>
      </c>
      <c r="AV17" s="95">
        <v>0</v>
      </c>
      <c r="AW17" s="96">
        <v>-2114</v>
      </c>
      <c r="AX17" s="96">
        <v>0</v>
      </c>
      <c r="AY17" s="96">
        <v>-1380</v>
      </c>
      <c r="AZ17" s="96">
        <v>0</v>
      </c>
      <c r="BA17" s="96">
        <v>-32950</v>
      </c>
      <c r="BB17" s="124">
        <v>-36444</v>
      </c>
      <c r="BC17" s="122">
        <v>3266693</v>
      </c>
      <c r="BD17" s="98">
        <v>500207</v>
      </c>
      <c r="BE17" s="97">
        <v>1193492</v>
      </c>
      <c r="BF17" s="97">
        <v>1693699</v>
      </c>
      <c r="BG17" s="100">
        <v>1657255</v>
      </c>
      <c r="BH17" s="98">
        <v>4960392</v>
      </c>
      <c r="BI17" s="98">
        <v>-162217</v>
      </c>
      <c r="BJ17" s="95">
        <v>-1386824</v>
      </c>
      <c r="BK17" s="95">
        <v>-1549041</v>
      </c>
      <c r="BL17" s="99">
        <v>108214</v>
      </c>
      <c r="BM17" s="98">
        <v>3411351</v>
      </c>
      <c r="BN17" s="101"/>
      <c r="BO17" s="104">
        <f t="shared" si="0"/>
        <v>1549041</v>
      </c>
      <c r="BP17" s="101"/>
    </row>
    <row r="18" spans="1:68" ht="29.25" customHeight="1" x14ac:dyDescent="0.15">
      <c r="A18" s="85">
        <v>15</v>
      </c>
      <c r="B18" s="102" t="s">
        <v>11</v>
      </c>
      <c r="C18" s="103" t="s">
        <v>62</v>
      </c>
      <c r="D18" s="95">
        <v>0</v>
      </c>
      <c r="E18" s="96">
        <v>0</v>
      </c>
      <c r="F18" s="96">
        <v>0</v>
      </c>
      <c r="G18" s="96">
        <v>5</v>
      </c>
      <c r="H18" s="96">
        <v>4014</v>
      </c>
      <c r="I18" s="96">
        <v>2</v>
      </c>
      <c r="J18" s="96">
        <v>1703</v>
      </c>
      <c r="K18" s="96">
        <v>5293</v>
      </c>
      <c r="L18" s="96">
        <v>11</v>
      </c>
      <c r="M18" s="96">
        <v>3538</v>
      </c>
      <c r="N18" s="96">
        <v>849</v>
      </c>
      <c r="O18" s="96">
        <v>6394</v>
      </c>
      <c r="P18" s="96">
        <v>3561</v>
      </c>
      <c r="Q18" s="96">
        <v>29051</v>
      </c>
      <c r="R18" s="96">
        <v>433174</v>
      </c>
      <c r="S18" s="96">
        <v>69694</v>
      </c>
      <c r="T18" s="96">
        <v>40524</v>
      </c>
      <c r="U18" s="96">
        <v>41045</v>
      </c>
      <c r="V18" s="96">
        <v>41206</v>
      </c>
      <c r="W18" s="96">
        <v>18258</v>
      </c>
      <c r="X18" s="96">
        <v>123328</v>
      </c>
      <c r="Y18" s="96">
        <v>14285</v>
      </c>
      <c r="Z18" s="96">
        <v>419078</v>
      </c>
      <c r="AA18" s="96">
        <v>10689</v>
      </c>
      <c r="AB18" s="96">
        <v>5871</v>
      </c>
      <c r="AC18" s="96">
        <v>11045</v>
      </c>
      <c r="AD18" s="96">
        <v>26087</v>
      </c>
      <c r="AE18" s="96">
        <v>342</v>
      </c>
      <c r="AF18" s="96">
        <v>66</v>
      </c>
      <c r="AG18" s="96">
        <v>2</v>
      </c>
      <c r="AH18" s="96">
        <v>95</v>
      </c>
      <c r="AI18" s="96">
        <v>0</v>
      </c>
      <c r="AJ18" s="96">
        <v>0</v>
      </c>
      <c r="AK18" s="96">
        <v>37</v>
      </c>
      <c r="AL18" s="96">
        <v>138</v>
      </c>
      <c r="AM18" s="96">
        <v>171</v>
      </c>
      <c r="AN18" s="96">
        <v>532</v>
      </c>
      <c r="AO18" s="96">
        <v>4541</v>
      </c>
      <c r="AP18" s="96">
        <v>44</v>
      </c>
      <c r="AQ18" s="96">
        <v>1976</v>
      </c>
      <c r="AR18" s="96">
        <v>904</v>
      </c>
      <c r="AS18" s="96">
        <v>88</v>
      </c>
      <c r="AT18" s="97">
        <v>1048</v>
      </c>
      <c r="AU18" s="98">
        <v>1318689</v>
      </c>
      <c r="AV18" s="95">
        <v>94</v>
      </c>
      <c r="AW18" s="96">
        <v>10268</v>
      </c>
      <c r="AX18" s="96">
        <v>0</v>
      </c>
      <c r="AY18" s="96">
        <v>0</v>
      </c>
      <c r="AZ18" s="96">
        <v>19131</v>
      </c>
      <c r="BA18" s="96">
        <v>-7901</v>
      </c>
      <c r="BB18" s="124">
        <v>21592</v>
      </c>
      <c r="BC18" s="122">
        <v>1340281</v>
      </c>
      <c r="BD18" s="98">
        <v>60828</v>
      </c>
      <c r="BE18" s="97">
        <v>393495</v>
      </c>
      <c r="BF18" s="97">
        <v>454323</v>
      </c>
      <c r="BG18" s="100">
        <v>475915</v>
      </c>
      <c r="BH18" s="98">
        <v>1794604</v>
      </c>
      <c r="BI18" s="98">
        <v>-475655</v>
      </c>
      <c r="BJ18" s="95">
        <v>-585097</v>
      </c>
      <c r="BK18" s="95">
        <v>-1060752</v>
      </c>
      <c r="BL18" s="99">
        <v>-584837</v>
      </c>
      <c r="BM18" s="98">
        <v>733852</v>
      </c>
      <c r="BN18" s="101"/>
      <c r="BO18" s="104">
        <f t="shared" si="0"/>
        <v>1060752</v>
      </c>
      <c r="BP18" s="101"/>
    </row>
    <row r="19" spans="1:68" ht="29.25" customHeight="1" x14ac:dyDescent="0.15">
      <c r="A19" s="85">
        <v>16</v>
      </c>
      <c r="B19" s="102" t="s">
        <v>12</v>
      </c>
      <c r="C19" s="103" t="s">
        <v>63</v>
      </c>
      <c r="D19" s="95">
        <v>411</v>
      </c>
      <c r="E19" s="96">
        <v>3</v>
      </c>
      <c r="F19" s="96">
        <v>31</v>
      </c>
      <c r="G19" s="96">
        <v>294</v>
      </c>
      <c r="H19" s="96">
        <v>28494</v>
      </c>
      <c r="I19" s="96">
        <v>267</v>
      </c>
      <c r="J19" s="96">
        <v>9346</v>
      </c>
      <c r="K19" s="96">
        <v>13220</v>
      </c>
      <c r="L19" s="96">
        <v>427</v>
      </c>
      <c r="M19" s="96">
        <v>2692</v>
      </c>
      <c r="N19" s="96">
        <v>10288</v>
      </c>
      <c r="O19" s="96">
        <v>3638</v>
      </c>
      <c r="P19" s="96">
        <v>4642</v>
      </c>
      <c r="Q19" s="96">
        <v>5467</v>
      </c>
      <c r="R19" s="96">
        <v>1866</v>
      </c>
      <c r="S19" s="96">
        <v>107449</v>
      </c>
      <c r="T19" s="96">
        <v>26566</v>
      </c>
      <c r="U19" s="96">
        <v>64407</v>
      </c>
      <c r="V19" s="96">
        <v>67264</v>
      </c>
      <c r="W19" s="96">
        <v>7857</v>
      </c>
      <c r="X19" s="96">
        <v>63037</v>
      </c>
      <c r="Y19" s="96">
        <v>8774</v>
      </c>
      <c r="Z19" s="96">
        <v>133583</v>
      </c>
      <c r="AA19" s="96">
        <v>782</v>
      </c>
      <c r="AB19" s="96">
        <v>9858</v>
      </c>
      <c r="AC19" s="96">
        <v>12076</v>
      </c>
      <c r="AD19" s="96">
        <v>284188</v>
      </c>
      <c r="AE19" s="96">
        <v>954</v>
      </c>
      <c r="AF19" s="96">
        <v>230</v>
      </c>
      <c r="AG19" s="96">
        <v>51</v>
      </c>
      <c r="AH19" s="96">
        <v>21388</v>
      </c>
      <c r="AI19" s="96">
        <v>199</v>
      </c>
      <c r="AJ19" s="96">
        <v>1492</v>
      </c>
      <c r="AK19" s="96">
        <v>3263</v>
      </c>
      <c r="AL19" s="96">
        <v>938</v>
      </c>
      <c r="AM19" s="96">
        <v>4280</v>
      </c>
      <c r="AN19" s="96">
        <v>665</v>
      </c>
      <c r="AO19" s="96">
        <v>1218</v>
      </c>
      <c r="AP19" s="96">
        <v>483</v>
      </c>
      <c r="AQ19" s="96">
        <v>5651</v>
      </c>
      <c r="AR19" s="96">
        <v>6826</v>
      </c>
      <c r="AS19" s="96">
        <v>36</v>
      </c>
      <c r="AT19" s="97">
        <v>1602</v>
      </c>
      <c r="AU19" s="98">
        <v>916203</v>
      </c>
      <c r="AV19" s="95">
        <v>2165</v>
      </c>
      <c r="AW19" s="96">
        <v>18464</v>
      </c>
      <c r="AX19" s="96">
        <v>28</v>
      </c>
      <c r="AY19" s="96">
        <v>908</v>
      </c>
      <c r="AZ19" s="96">
        <v>30666</v>
      </c>
      <c r="BA19" s="96">
        <v>4826</v>
      </c>
      <c r="BB19" s="124">
        <v>57057</v>
      </c>
      <c r="BC19" s="122">
        <v>973260</v>
      </c>
      <c r="BD19" s="98">
        <v>62953</v>
      </c>
      <c r="BE19" s="97">
        <v>473904</v>
      </c>
      <c r="BF19" s="97">
        <v>536857</v>
      </c>
      <c r="BG19" s="100">
        <v>593914</v>
      </c>
      <c r="BH19" s="98">
        <v>1510117</v>
      </c>
      <c r="BI19" s="98">
        <v>-97519</v>
      </c>
      <c r="BJ19" s="95">
        <v>-298590</v>
      </c>
      <c r="BK19" s="95">
        <v>-396109</v>
      </c>
      <c r="BL19" s="99">
        <v>197805</v>
      </c>
      <c r="BM19" s="98">
        <v>1114008</v>
      </c>
      <c r="BN19" s="101"/>
      <c r="BO19" s="104">
        <f t="shared" si="0"/>
        <v>396109</v>
      </c>
      <c r="BP19" s="101"/>
    </row>
    <row r="20" spans="1:68" ht="29.25" customHeight="1" x14ac:dyDescent="0.15">
      <c r="A20" s="85">
        <v>17</v>
      </c>
      <c r="B20" s="102" t="s">
        <v>13</v>
      </c>
      <c r="C20" s="103" t="s">
        <v>133</v>
      </c>
      <c r="D20" s="95">
        <v>0</v>
      </c>
      <c r="E20" s="96">
        <v>0</v>
      </c>
      <c r="F20" s="96">
        <v>0</v>
      </c>
      <c r="G20" s="96">
        <v>35</v>
      </c>
      <c r="H20" s="96">
        <v>0</v>
      </c>
      <c r="I20" s="96">
        <v>0</v>
      </c>
      <c r="J20" s="96">
        <v>1327</v>
      </c>
      <c r="K20" s="96">
        <v>20</v>
      </c>
      <c r="L20" s="96">
        <v>0</v>
      </c>
      <c r="M20" s="96">
        <v>704</v>
      </c>
      <c r="N20" s="96">
        <v>0</v>
      </c>
      <c r="O20" s="96">
        <v>984</v>
      </c>
      <c r="P20" s="96">
        <v>581</v>
      </c>
      <c r="Q20" s="96">
        <v>833</v>
      </c>
      <c r="R20" s="96">
        <v>25</v>
      </c>
      <c r="S20" s="96">
        <v>1589</v>
      </c>
      <c r="T20" s="96">
        <v>163707</v>
      </c>
      <c r="U20" s="96">
        <v>69718</v>
      </c>
      <c r="V20" s="96">
        <v>29951</v>
      </c>
      <c r="W20" s="96">
        <v>836</v>
      </c>
      <c r="X20" s="96">
        <v>26122</v>
      </c>
      <c r="Y20" s="96">
        <v>951</v>
      </c>
      <c r="Z20" s="96">
        <v>115776</v>
      </c>
      <c r="AA20" s="96">
        <v>891</v>
      </c>
      <c r="AB20" s="96">
        <v>12309</v>
      </c>
      <c r="AC20" s="96">
        <v>121</v>
      </c>
      <c r="AD20" s="96">
        <v>18092</v>
      </c>
      <c r="AE20" s="96">
        <v>0</v>
      </c>
      <c r="AF20" s="96">
        <v>3621</v>
      </c>
      <c r="AG20" s="96">
        <v>0</v>
      </c>
      <c r="AH20" s="96">
        <v>29</v>
      </c>
      <c r="AI20" s="96">
        <v>0</v>
      </c>
      <c r="AJ20" s="96">
        <v>0</v>
      </c>
      <c r="AK20" s="96">
        <v>323</v>
      </c>
      <c r="AL20" s="96">
        <v>10</v>
      </c>
      <c r="AM20" s="96">
        <v>284</v>
      </c>
      <c r="AN20" s="96">
        <v>0</v>
      </c>
      <c r="AO20" s="96">
        <v>0</v>
      </c>
      <c r="AP20" s="96">
        <v>0</v>
      </c>
      <c r="AQ20" s="96">
        <v>41508</v>
      </c>
      <c r="AR20" s="96">
        <v>21</v>
      </c>
      <c r="AS20" s="96">
        <v>0</v>
      </c>
      <c r="AT20" s="97">
        <v>0</v>
      </c>
      <c r="AU20" s="98">
        <v>490368</v>
      </c>
      <c r="AV20" s="95">
        <v>0</v>
      </c>
      <c r="AW20" s="96">
        <v>812</v>
      </c>
      <c r="AX20" s="96">
        <v>0</v>
      </c>
      <c r="AY20" s="96">
        <v>7727</v>
      </c>
      <c r="AZ20" s="96">
        <v>391603</v>
      </c>
      <c r="BA20" s="96">
        <v>3609</v>
      </c>
      <c r="BB20" s="124">
        <v>403751</v>
      </c>
      <c r="BC20" s="122">
        <v>894119</v>
      </c>
      <c r="BD20" s="98">
        <v>349991</v>
      </c>
      <c r="BE20" s="97">
        <v>405548</v>
      </c>
      <c r="BF20" s="97">
        <v>755539</v>
      </c>
      <c r="BG20" s="100">
        <v>1159290</v>
      </c>
      <c r="BH20" s="98">
        <v>1649658</v>
      </c>
      <c r="BI20" s="98">
        <v>-157252</v>
      </c>
      <c r="BJ20" s="95">
        <v>-518531</v>
      </c>
      <c r="BK20" s="95">
        <v>-675783</v>
      </c>
      <c r="BL20" s="99">
        <v>483507</v>
      </c>
      <c r="BM20" s="98">
        <v>973875</v>
      </c>
      <c r="BN20" s="101"/>
      <c r="BO20" s="104">
        <f t="shared" si="0"/>
        <v>675783</v>
      </c>
      <c r="BP20" s="101"/>
    </row>
    <row r="21" spans="1:68" ht="29.25" customHeight="1" x14ac:dyDescent="0.15">
      <c r="A21" s="85">
        <v>18</v>
      </c>
      <c r="B21" s="102" t="s">
        <v>14</v>
      </c>
      <c r="C21" s="103" t="s">
        <v>134</v>
      </c>
      <c r="D21" s="95">
        <v>0</v>
      </c>
      <c r="E21" s="96">
        <v>1</v>
      </c>
      <c r="F21" s="96">
        <v>0</v>
      </c>
      <c r="G21" s="96">
        <v>33</v>
      </c>
      <c r="H21" s="96">
        <v>0</v>
      </c>
      <c r="I21" s="96">
        <v>0</v>
      </c>
      <c r="J21" s="96">
        <v>73</v>
      </c>
      <c r="K21" s="96">
        <v>0</v>
      </c>
      <c r="L21" s="96">
        <v>14</v>
      </c>
      <c r="M21" s="96">
        <v>4688</v>
      </c>
      <c r="N21" s="96">
        <v>0</v>
      </c>
      <c r="O21" s="96">
        <v>859</v>
      </c>
      <c r="P21" s="96">
        <v>466</v>
      </c>
      <c r="Q21" s="96">
        <v>907</v>
      </c>
      <c r="R21" s="96">
        <v>252</v>
      </c>
      <c r="S21" s="96">
        <v>761</v>
      </c>
      <c r="T21" s="96">
        <v>5978</v>
      </c>
      <c r="U21" s="96">
        <v>259786</v>
      </c>
      <c r="V21" s="96">
        <v>3432</v>
      </c>
      <c r="W21" s="96">
        <v>1486</v>
      </c>
      <c r="X21" s="96">
        <v>4548</v>
      </c>
      <c r="Y21" s="96">
        <v>365</v>
      </c>
      <c r="Z21" s="96">
        <v>12188</v>
      </c>
      <c r="AA21" s="96">
        <v>143</v>
      </c>
      <c r="AB21" s="96">
        <v>1756</v>
      </c>
      <c r="AC21" s="96">
        <v>39</v>
      </c>
      <c r="AD21" s="96">
        <v>213</v>
      </c>
      <c r="AE21" s="96">
        <v>13</v>
      </c>
      <c r="AF21" s="96">
        <v>87</v>
      </c>
      <c r="AG21" s="96">
        <v>0</v>
      </c>
      <c r="AH21" s="96">
        <v>24</v>
      </c>
      <c r="AI21" s="96">
        <v>0</v>
      </c>
      <c r="AJ21" s="96">
        <v>0</v>
      </c>
      <c r="AK21" s="96">
        <v>142</v>
      </c>
      <c r="AL21" s="96">
        <v>5</v>
      </c>
      <c r="AM21" s="96">
        <v>15</v>
      </c>
      <c r="AN21" s="96">
        <v>0</v>
      </c>
      <c r="AO21" s="96">
        <v>0</v>
      </c>
      <c r="AP21" s="96">
        <v>0</v>
      </c>
      <c r="AQ21" s="96">
        <v>61382</v>
      </c>
      <c r="AR21" s="96">
        <v>24</v>
      </c>
      <c r="AS21" s="96">
        <v>0</v>
      </c>
      <c r="AT21" s="97">
        <v>0</v>
      </c>
      <c r="AU21" s="98">
        <v>359680</v>
      </c>
      <c r="AV21" s="95">
        <v>0</v>
      </c>
      <c r="AW21" s="96">
        <v>461</v>
      </c>
      <c r="AX21" s="96">
        <v>0</v>
      </c>
      <c r="AY21" s="96">
        <v>4898</v>
      </c>
      <c r="AZ21" s="96">
        <v>1133771</v>
      </c>
      <c r="BA21" s="96">
        <v>9448</v>
      </c>
      <c r="BB21" s="124">
        <v>1148578</v>
      </c>
      <c r="BC21" s="122">
        <v>1508258</v>
      </c>
      <c r="BD21" s="98">
        <v>672972</v>
      </c>
      <c r="BE21" s="97">
        <v>800321</v>
      </c>
      <c r="BF21" s="97">
        <v>1473293</v>
      </c>
      <c r="BG21" s="100">
        <v>2621871</v>
      </c>
      <c r="BH21" s="98">
        <v>2981551</v>
      </c>
      <c r="BI21" s="98">
        <v>-176962</v>
      </c>
      <c r="BJ21" s="95">
        <v>-826574</v>
      </c>
      <c r="BK21" s="95">
        <v>-1003536</v>
      </c>
      <c r="BL21" s="99">
        <v>1618335</v>
      </c>
      <c r="BM21" s="98">
        <v>1978015</v>
      </c>
      <c r="BN21" s="101"/>
      <c r="BO21" s="104">
        <f t="shared" si="0"/>
        <v>1003536</v>
      </c>
      <c r="BP21" s="101"/>
    </row>
    <row r="22" spans="1:68" ht="29.25" customHeight="1" x14ac:dyDescent="0.15">
      <c r="A22" s="85">
        <v>19</v>
      </c>
      <c r="B22" s="102" t="s">
        <v>15</v>
      </c>
      <c r="C22" s="103" t="s">
        <v>135</v>
      </c>
      <c r="D22" s="95">
        <v>236</v>
      </c>
      <c r="E22" s="96">
        <v>0</v>
      </c>
      <c r="F22" s="96">
        <v>0</v>
      </c>
      <c r="G22" s="96">
        <v>0</v>
      </c>
      <c r="H22" s="96">
        <v>0</v>
      </c>
      <c r="I22" s="96">
        <v>0</v>
      </c>
      <c r="J22" s="96">
        <v>0</v>
      </c>
      <c r="K22" s="96">
        <v>0</v>
      </c>
      <c r="L22" s="96">
        <v>0</v>
      </c>
      <c r="M22" s="96">
        <v>0</v>
      </c>
      <c r="N22" s="96">
        <v>0</v>
      </c>
      <c r="O22" s="96">
        <v>0</v>
      </c>
      <c r="P22" s="96">
        <v>0</v>
      </c>
      <c r="Q22" s="96">
        <v>0</v>
      </c>
      <c r="R22" s="96">
        <v>0</v>
      </c>
      <c r="S22" s="96">
        <v>27</v>
      </c>
      <c r="T22" s="96">
        <v>3640</v>
      </c>
      <c r="U22" s="96">
        <v>9718</v>
      </c>
      <c r="V22" s="96">
        <v>122229</v>
      </c>
      <c r="W22" s="96">
        <v>48</v>
      </c>
      <c r="X22" s="96">
        <v>2060</v>
      </c>
      <c r="Y22" s="96">
        <v>542</v>
      </c>
      <c r="Z22" s="96">
        <v>5112</v>
      </c>
      <c r="AA22" s="96">
        <v>580</v>
      </c>
      <c r="AB22" s="96">
        <v>134</v>
      </c>
      <c r="AC22" s="96">
        <v>221</v>
      </c>
      <c r="AD22" s="96">
        <v>539</v>
      </c>
      <c r="AE22" s="96">
        <v>0</v>
      </c>
      <c r="AF22" s="96">
        <v>33</v>
      </c>
      <c r="AG22" s="96">
        <v>10</v>
      </c>
      <c r="AH22" s="96">
        <v>8555</v>
      </c>
      <c r="AI22" s="96">
        <v>19</v>
      </c>
      <c r="AJ22" s="96">
        <v>0</v>
      </c>
      <c r="AK22" s="96">
        <v>75</v>
      </c>
      <c r="AL22" s="96">
        <v>299</v>
      </c>
      <c r="AM22" s="96">
        <v>2621</v>
      </c>
      <c r="AN22" s="96">
        <v>0</v>
      </c>
      <c r="AO22" s="96">
        <v>37579</v>
      </c>
      <c r="AP22" s="96">
        <v>0</v>
      </c>
      <c r="AQ22" s="96">
        <v>21557</v>
      </c>
      <c r="AR22" s="96">
        <v>2170</v>
      </c>
      <c r="AS22" s="96">
        <v>2308</v>
      </c>
      <c r="AT22" s="97">
        <v>0</v>
      </c>
      <c r="AU22" s="98">
        <v>220312</v>
      </c>
      <c r="AV22" s="95">
        <v>168</v>
      </c>
      <c r="AW22" s="96">
        <v>6389</v>
      </c>
      <c r="AX22" s="96">
        <v>15</v>
      </c>
      <c r="AY22" s="96">
        <v>21883</v>
      </c>
      <c r="AZ22" s="96">
        <v>295257</v>
      </c>
      <c r="BA22" s="96">
        <v>5089</v>
      </c>
      <c r="BB22" s="124">
        <v>328801</v>
      </c>
      <c r="BC22" s="122">
        <v>549113</v>
      </c>
      <c r="BD22" s="98">
        <v>65064</v>
      </c>
      <c r="BE22" s="97">
        <v>952235</v>
      </c>
      <c r="BF22" s="97">
        <v>1017299</v>
      </c>
      <c r="BG22" s="100">
        <v>1346100</v>
      </c>
      <c r="BH22" s="98">
        <v>1566412</v>
      </c>
      <c r="BI22" s="98">
        <v>-141609</v>
      </c>
      <c r="BJ22" s="95">
        <v>-232678</v>
      </c>
      <c r="BK22" s="95">
        <v>-374287</v>
      </c>
      <c r="BL22" s="99">
        <v>971813</v>
      </c>
      <c r="BM22" s="98">
        <v>1192125</v>
      </c>
      <c r="BN22" s="101"/>
      <c r="BO22" s="104">
        <f t="shared" si="0"/>
        <v>374287</v>
      </c>
      <c r="BP22" s="101"/>
    </row>
    <row r="23" spans="1:68" ht="29.25" customHeight="1" x14ac:dyDescent="0.15">
      <c r="A23" s="85">
        <v>20</v>
      </c>
      <c r="B23" s="102" t="s">
        <v>16</v>
      </c>
      <c r="C23" s="103" t="s">
        <v>136</v>
      </c>
      <c r="D23" s="95">
        <v>0</v>
      </c>
      <c r="E23" s="96">
        <v>0</v>
      </c>
      <c r="F23" s="96">
        <v>0</v>
      </c>
      <c r="G23" s="96">
        <v>1</v>
      </c>
      <c r="H23" s="96">
        <v>3</v>
      </c>
      <c r="I23" s="96">
        <v>0</v>
      </c>
      <c r="J23" s="96">
        <v>8</v>
      </c>
      <c r="K23" s="96">
        <v>4</v>
      </c>
      <c r="L23" s="96">
        <v>1</v>
      </c>
      <c r="M23" s="96">
        <v>0</v>
      </c>
      <c r="N23" s="96">
        <v>1</v>
      </c>
      <c r="O23" s="96">
        <v>0</v>
      </c>
      <c r="P23" s="96">
        <v>0</v>
      </c>
      <c r="Q23" s="96">
        <v>2</v>
      </c>
      <c r="R23" s="96">
        <v>31</v>
      </c>
      <c r="S23" s="96">
        <v>9072</v>
      </c>
      <c r="T23" s="96">
        <v>14551</v>
      </c>
      <c r="U23" s="96">
        <v>24689</v>
      </c>
      <c r="V23" s="96">
        <v>169647</v>
      </c>
      <c r="W23" s="96">
        <v>114994</v>
      </c>
      <c r="X23" s="96">
        <v>164114</v>
      </c>
      <c r="Y23" s="96">
        <v>90214</v>
      </c>
      <c r="Z23" s="96">
        <v>229033</v>
      </c>
      <c r="AA23" s="96">
        <v>4290</v>
      </c>
      <c r="AB23" s="96">
        <v>911</v>
      </c>
      <c r="AC23" s="96">
        <v>1322</v>
      </c>
      <c r="AD23" s="96">
        <v>1001</v>
      </c>
      <c r="AE23" s="96">
        <v>9</v>
      </c>
      <c r="AF23" s="96">
        <v>7</v>
      </c>
      <c r="AG23" s="96">
        <v>0</v>
      </c>
      <c r="AH23" s="96">
        <v>152</v>
      </c>
      <c r="AI23" s="96">
        <v>74</v>
      </c>
      <c r="AJ23" s="96">
        <v>0</v>
      </c>
      <c r="AK23" s="96">
        <v>19</v>
      </c>
      <c r="AL23" s="96">
        <v>2761</v>
      </c>
      <c r="AM23" s="96">
        <v>1788</v>
      </c>
      <c r="AN23" s="96">
        <v>8559</v>
      </c>
      <c r="AO23" s="96">
        <v>8</v>
      </c>
      <c r="AP23" s="96">
        <v>0</v>
      </c>
      <c r="AQ23" s="96">
        <v>62163</v>
      </c>
      <c r="AR23" s="96">
        <v>38</v>
      </c>
      <c r="AS23" s="96">
        <v>3361</v>
      </c>
      <c r="AT23" s="97">
        <v>0</v>
      </c>
      <c r="AU23" s="98">
        <v>902828</v>
      </c>
      <c r="AV23" s="95">
        <v>39</v>
      </c>
      <c r="AW23" s="96">
        <v>9399</v>
      </c>
      <c r="AX23" s="96">
        <v>0</v>
      </c>
      <c r="AY23" s="96">
        <v>0</v>
      </c>
      <c r="AZ23" s="96">
        <v>0</v>
      </c>
      <c r="BA23" s="96">
        <v>3384</v>
      </c>
      <c r="BB23" s="124">
        <v>12822</v>
      </c>
      <c r="BC23" s="122">
        <v>915650</v>
      </c>
      <c r="BD23" s="98">
        <v>8798</v>
      </c>
      <c r="BE23" s="97">
        <v>219464</v>
      </c>
      <c r="BF23" s="97">
        <v>228262</v>
      </c>
      <c r="BG23" s="100">
        <v>241084</v>
      </c>
      <c r="BH23" s="98">
        <v>1143912</v>
      </c>
      <c r="BI23" s="98">
        <v>-342129</v>
      </c>
      <c r="BJ23" s="95">
        <v>-369689</v>
      </c>
      <c r="BK23" s="95">
        <v>-711818</v>
      </c>
      <c r="BL23" s="99">
        <v>-470734</v>
      </c>
      <c r="BM23" s="98">
        <v>432094</v>
      </c>
      <c r="BN23" s="101"/>
      <c r="BO23" s="104">
        <f t="shared" si="0"/>
        <v>711818</v>
      </c>
      <c r="BP23" s="101"/>
    </row>
    <row r="24" spans="1:68" ht="29.25" customHeight="1" x14ac:dyDescent="0.15">
      <c r="A24" s="85">
        <v>21</v>
      </c>
      <c r="B24" s="102" t="s">
        <v>17</v>
      </c>
      <c r="C24" s="103" t="s">
        <v>68</v>
      </c>
      <c r="D24" s="95">
        <v>19</v>
      </c>
      <c r="E24" s="96">
        <v>0</v>
      </c>
      <c r="F24" s="96">
        <v>44</v>
      </c>
      <c r="G24" s="96">
        <v>7</v>
      </c>
      <c r="H24" s="96">
        <v>0</v>
      </c>
      <c r="I24" s="96">
        <v>0</v>
      </c>
      <c r="J24" s="96">
        <v>131</v>
      </c>
      <c r="K24" s="96">
        <v>1</v>
      </c>
      <c r="L24" s="96">
        <v>0</v>
      </c>
      <c r="M24" s="96">
        <v>40</v>
      </c>
      <c r="N24" s="96">
        <v>0</v>
      </c>
      <c r="O24" s="96">
        <v>0</v>
      </c>
      <c r="P24" s="96">
        <v>20</v>
      </c>
      <c r="Q24" s="96">
        <v>0</v>
      </c>
      <c r="R24" s="96">
        <v>3</v>
      </c>
      <c r="S24" s="96">
        <v>992</v>
      </c>
      <c r="T24" s="96">
        <v>27125</v>
      </c>
      <c r="U24" s="96">
        <v>56236</v>
      </c>
      <c r="V24" s="96">
        <v>28101</v>
      </c>
      <c r="W24" s="96">
        <v>7422</v>
      </c>
      <c r="X24" s="96">
        <v>315788</v>
      </c>
      <c r="Y24" s="96">
        <v>5601</v>
      </c>
      <c r="Z24" s="96">
        <v>549417</v>
      </c>
      <c r="AA24" s="96">
        <v>1023</v>
      </c>
      <c r="AB24" s="96">
        <v>10390</v>
      </c>
      <c r="AC24" s="96">
        <v>599</v>
      </c>
      <c r="AD24" s="96">
        <v>24687</v>
      </c>
      <c r="AE24" s="96">
        <v>5</v>
      </c>
      <c r="AF24" s="96">
        <v>65</v>
      </c>
      <c r="AG24" s="96">
        <v>0</v>
      </c>
      <c r="AH24" s="96">
        <v>1556</v>
      </c>
      <c r="AI24" s="96">
        <v>4</v>
      </c>
      <c r="AJ24" s="96">
        <v>56</v>
      </c>
      <c r="AK24" s="96">
        <v>662</v>
      </c>
      <c r="AL24" s="96">
        <v>409</v>
      </c>
      <c r="AM24" s="96">
        <v>1792</v>
      </c>
      <c r="AN24" s="96">
        <v>871</v>
      </c>
      <c r="AO24" s="96">
        <v>264</v>
      </c>
      <c r="AP24" s="96">
        <v>0</v>
      </c>
      <c r="AQ24" s="96">
        <v>33470</v>
      </c>
      <c r="AR24" s="96">
        <v>440</v>
      </c>
      <c r="AS24" s="96">
        <v>0</v>
      </c>
      <c r="AT24" s="97">
        <v>319</v>
      </c>
      <c r="AU24" s="98">
        <v>1067559</v>
      </c>
      <c r="AV24" s="95">
        <v>4753</v>
      </c>
      <c r="AW24" s="96">
        <v>192361</v>
      </c>
      <c r="AX24" s="96">
        <v>0</v>
      </c>
      <c r="AY24" s="96">
        <v>14771</v>
      </c>
      <c r="AZ24" s="96">
        <v>487729</v>
      </c>
      <c r="BA24" s="96">
        <v>5430</v>
      </c>
      <c r="BB24" s="124">
        <v>705044</v>
      </c>
      <c r="BC24" s="122">
        <v>1772603</v>
      </c>
      <c r="BD24" s="98">
        <v>470314</v>
      </c>
      <c r="BE24" s="97">
        <v>881299</v>
      </c>
      <c r="BF24" s="97">
        <v>1351613</v>
      </c>
      <c r="BG24" s="100">
        <v>2056657</v>
      </c>
      <c r="BH24" s="98">
        <v>3124216</v>
      </c>
      <c r="BI24" s="98">
        <v>-428007</v>
      </c>
      <c r="BJ24" s="95">
        <v>-806811</v>
      </c>
      <c r="BK24" s="95">
        <v>-1234818</v>
      </c>
      <c r="BL24" s="99">
        <v>821839</v>
      </c>
      <c r="BM24" s="98">
        <v>1889398</v>
      </c>
      <c r="BN24" s="101"/>
      <c r="BO24" s="104">
        <f t="shared" si="0"/>
        <v>1234818</v>
      </c>
      <c r="BP24" s="101"/>
    </row>
    <row r="25" spans="1:68" ht="29.25" customHeight="1" x14ac:dyDescent="0.15">
      <c r="A25" s="85">
        <v>22</v>
      </c>
      <c r="B25" s="102" t="s">
        <v>18</v>
      </c>
      <c r="C25" s="103" t="s">
        <v>137</v>
      </c>
      <c r="D25" s="95">
        <v>2</v>
      </c>
      <c r="E25" s="96">
        <v>0</v>
      </c>
      <c r="F25" s="96">
        <v>3</v>
      </c>
      <c r="G25" s="96">
        <v>0</v>
      </c>
      <c r="H25" s="96">
        <v>45</v>
      </c>
      <c r="I25" s="96">
        <v>1</v>
      </c>
      <c r="J25" s="96">
        <v>2</v>
      </c>
      <c r="K25" s="96">
        <v>26</v>
      </c>
      <c r="L25" s="96">
        <v>2</v>
      </c>
      <c r="M25" s="96">
        <v>2</v>
      </c>
      <c r="N25" s="96">
        <v>14</v>
      </c>
      <c r="O25" s="96">
        <v>1</v>
      </c>
      <c r="P25" s="96">
        <v>7</v>
      </c>
      <c r="Q25" s="96">
        <v>1</v>
      </c>
      <c r="R25" s="96">
        <v>0</v>
      </c>
      <c r="S25" s="96">
        <v>46</v>
      </c>
      <c r="T25" s="96">
        <v>1554</v>
      </c>
      <c r="U25" s="96">
        <v>549</v>
      </c>
      <c r="V25" s="96">
        <v>37</v>
      </c>
      <c r="W25" s="96">
        <v>34</v>
      </c>
      <c r="X25" s="96">
        <v>84</v>
      </c>
      <c r="Y25" s="96">
        <v>7425</v>
      </c>
      <c r="Z25" s="96">
        <v>96641</v>
      </c>
      <c r="AA25" s="96">
        <v>17</v>
      </c>
      <c r="AB25" s="96">
        <v>781</v>
      </c>
      <c r="AC25" s="96">
        <v>28</v>
      </c>
      <c r="AD25" s="96">
        <v>4900</v>
      </c>
      <c r="AE25" s="96">
        <v>27</v>
      </c>
      <c r="AF25" s="96">
        <v>3</v>
      </c>
      <c r="AG25" s="96">
        <v>6</v>
      </c>
      <c r="AH25" s="96">
        <v>2220</v>
      </c>
      <c r="AI25" s="96">
        <v>244</v>
      </c>
      <c r="AJ25" s="96">
        <v>301</v>
      </c>
      <c r="AK25" s="96">
        <v>342</v>
      </c>
      <c r="AL25" s="96">
        <v>580</v>
      </c>
      <c r="AM25" s="96">
        <v>1283</v>
      </c>
      <c r="AN25" s="96">
        <v>589</v>
      </c>
      <c r="AO25" s="96">
        <v>85</v>
      </c>
      <c r="AP25" s="96">
        <v>16</v>
      </c>
      <c r="AQ25" s="96">
        <v>6318</v>
      </c>
      <c r="AR25" s="96">
        <v>403</v>
      </c>
      <c r="AS25" s="96">
        <v>0</v>
      </c>
      <c r="AT25" s="97">
        <v>0</v>
      </c>
      <c r="AU25" s="98">
        <v>124619</v>
      </c>
      <c r="AV25" s="95">
        <v>2678</v>
      </c>
      <c r="AW25" s="96">
        <v>194555</v>
      </c>
      <c r="AX25" s="96">
        <v>0</v>
      </c>
      <c r="AY25" s="96">
        <v>49327</v>
      </c>
      <c r="AZ25" s="96">
        <v>400239</v>
      </c>
      <c r="BA25" s="96">
        <v>4786</v>
      </c>
      <c r="BB25" s="124">
        <v>651585</v>
      </c>
      <c r="BC25" s="122">
        <v>776204</v>
      </c>
      <c r="BD25" s="98">
        <v>115259</v>
      </c>
      <c r="BE25" s="97">
        <v>139487</v>
      </c>
      <c r="BF25" s="97">
        <v>254746</v>
      </c>
      <c r="BG25" s="100">
        <v>906331</v>
      </c>
      <c r="BH25" s="98">
        <v>1030950</v>
      </c>
      <c r="BI25" s="98">
        <v>-478407</v>
      </c>
      <c r="BJ25" s="95">
        <v>-249842</v>
      </c>
      <c r="BK25" s="95">
        <v>-728249</v>
      </c>
      <c r="BL25" s="99">
        <v>178082</v>
      </c>
      <c r="BM25" s="98">
        <v>302701</v>
      </c>
      <c r="BN25" s="101"/>
      <c r="BO25" s="104">
        <f t="shared" si="0"/>
        <v>728249</v>
      </c>
      <c r="BP25" s="101"/>
    </row>
    <row r="26" spans="1:68" ht="29.25" customHeight="1" x14ac:dyDescent="0.15">
      <c r="A26" s="85">
        <v>23</v>
      </c>
      <c r="B26" s="102" t="s">
        <v>19</v>
      </c>
      <c r="C26" s="103" t="s">
        <v>138</v>
      </c>
      <c r="D26" s="95">
        <v>0</v>
      </c>
      <c r="E26" s="96">
        <v>0</v>
      </c>
      <c r="F26" s="96">
        <v>0</v>
      </c>
      <c r="G26" s="96">
        <v>0</v>
      </c>
      <c r="H26" s="96">
        <v>0</v>
      </c>
      <c r="I26" s="96">
        <v>0</v>
      </c>
      <c r="J26" s="96">
        <v>0</v>
      </c>
      <c r="K26" s="96">
        <v>0</v>
      </c>
      <c r="L26" s="96">
        <v>0</v>
      </c>
      <c r="M26" s="96">
        <v>0</v>
      </c>
      <c r="N26" s="96">
        <v>0</v>
      </c>
      <c r="O26" s="96">
        <v>0</v>
      </c>
      <c r="P26" s="96">
        <v>0</v>
      </c>
      <c r="Q26" s="96">
        <v>0</v>
      </c>
      <c r="R26" s="96">
        <v>0</v>
      </c>
      <c r="S26" s="96">
        <v>0</v>
      </c>
      <c r="T26" s="96">
        <v>0</v>
      </c>
      <c r="U26" s="96">
        <v>197</v>
      </c>
      <c r="V26" s="96">
        <v>0</v>
      </c>
      <c r="W26" s="96">
        <v>0</v>
      </c>
      <c r="X26" s="96">
        <v>0</v>
      </c>
      <c r="Y26" s="96">
        <v>0</v>
      </c>
      <c r="Z26" s="96">
        <v>7553758</v>
      </c>
      <c r="AA26" s="96">
        <v>0</v>
      </c>
      <c r="AB26" s="96">
        <v>57085</v>
      </c>
      <c r="AC26" s="96">
        <v>0</v>
      </c>
      <c r="AD26" s="96">
        <v>0</v>
      </c>
      <c r="AE26" s="96">
        <v>0</v>
      </c>
      <c r="AF26" s="96">
        <v>0</v>
      </c>
      <c r="AG26" s="96">
        <v>0</v>
      </c>
      <c r="AH26" s="96">
        <v>0</v>
      </c>
      <c r="AI26" s="96">
        <v>0</v>
      </c>
      <c r="AJ26" s="96">
        <v>0</v>
      </c>
      <c r="AK26" s="96">
        <v>78</v>
      </c>
      <c r="AL26" s="96">
        <v>0</v>
      </c>
      <c r="AM26" s="96">
        <v>262</v>
      </c>
      <c r="AN26" s="96">
        <v>0</v>
      </c>
      <c r="AO26" s="96">
        <v>0</v>
      </c>
      <c r="AP26" s="96">
        <v>0</v>
      </c>
      <c r="AQ26" s="96">
        <v>108159</v>
      </c>
      <c r="AR26" s="96">
        <v>0</v>
      </c>
      <c r="AS26" s="96">
        <v>0</v>
      </c>
      <c r="AT26" s="97">
        <v>0</v>
      </c>
      <c r="AU26" s="98">
        <v>7719539</v>
      </c>
      <c r="AV26" s="95">
        <v>0</v>
      </c>
      <c r="AW26" s="96">
        <v>469126</v>
      </c>
      <c r="AX26" s="96">
        <v>0</v>
      </c>
      <c r="AY26" s="96">
        <v>7423</v>
      </c>
      <c r="AZ26" s="96">
        <v>321443</v>
      </c>
      <c r="BA26" s="96">
        <v>4644</v>
      </c>
      <c r="BB26" s="124">
        <v>802636</v>
      </c>
      <c r="BC26" s="122">
        <v>8522175</v>
      </c>
      <c r="BD26" s="98">
        <v>6401439</v>
      </c>
      <c r="BE26" s="97">
        <v>4525255</v>
      </c>
      <c r="BF26" s="97">
        <v>10926694</v>
      </c>
      <c r="BG26" s="100">
        <v>11729330</v>
      </c>
      <c r="BH26" s="98">
        <v>19448869</v>
      </c>
      <c r="BI26" s="98">
        <v>-589847</v>
      </c>
      <c r="BJ26" s="95">
        <v>-2622495</v>
      </c>
      <c r="BK26" s="95">
        <v>-3212342</v>
      </c>
      <c r="BL26" s="99">
        <v>8516988</v>
      </c>
      <c r="BM26" s="98">
        <v>16236527</v>
      </c>
      <c r="BN26" s="101"/>
      <c r="BO26" s="104">
        <f t="shared" si="0"/>
        <v>3212342</v>
      </c>
      <c r="BP26" s="101"/>
    </row>
    <row r="27" spans="1:68" ht="29.25" customHeight="1" x14ac:dyDescent="0.15">
      <c r="A27" s="85">
        <v>24</v>
      </c>
      <c r="B27" s="102" t="s">
        <v>112</v>
      </c>
      <c r="C27" s="105" t="s">
        <v>139</v>
      </c>
      <c r="D27" s="95">
        <v>0</v>
      </c>
      <c r="E27" s="96">
        <v>0</v>
      </c>
      <c r="F27" s="96">
        <v>0</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195802</v>
      </c>
      <c r="AB27" s="96">
        <v>0</v>
      </c>
      <c r="AC27" s="96">
        <v>0</v>
      </c>
      <c r="AD27" s="96">
        <v>0</v>
      </c>
      <c r="AE27" s="96">
        <v>0</v>
      </c>
      <c r="AF27" s="96">
        <v>0</v>
      </c>
      <c r="AG27" s="96">
        <v>0</v>
      </c>
      <c r="AH27" s="96">
        <v>0</v>
      </c>
      <c r="AI27" s="96">
        <v>0</v>
      </c>
      <c r="AJ27" s="96">
        <v>0</v>
      </c>
      <c r="AK27" s="96">
        <v>16267</v>
      </c>
      <c r="AL27" s="96">
        <v>0</v>
      </c>
      <c r="AM27" s="96">
        <v>2650</v>
      </c>
      <c r="AN27" s="96">
        <v>0</v>
      </c>
      <c r="AO27" s="96">
        <v>0</v>
      </c>
      <c r="AP27" s="96">
        <v>0</v>
      </c>
      <c r="AQ27" s="96">
        <v>0</v>
      </c>
      <c r="AR27" s="96">
        <v>0</v>
      </c>
      <c r="AS27" s="96">
        <v>0</v>
      </c>
      <c r="AT27" s="97">
        <v>0</v>
      </c>
      <c r="AU27" s="98">
        <v>214719</v>
      </c>
      <c r="AV27" s="95">
        <v>0</v>
      </c>
      <c r="AW27" s="96">
        <v>0</v>
      </c>
      <c r="AX27" s="96">
        <v>0</v>
      </c>
      <c r="AY27" s="96">
        <v>16780</v>
      </c>
      <c r="AZ27" s="96">
        <v>40070</v>
      </c>
      <c r="BA27" s="96">
        <v>9307</v>
      </c>
      <c r="BB27" s="124">
        <v>66157</v>
      </c>
      <c r="BC27" s="122">
        <v>280876</v>
      </c>
      <c r="BD27" s="98">
        <v>309421</v>
      </c>
      <c r="BE27" s="97">
        <v>204304</v>
      </c>
      <c r="BF27" s="97">
        <v>513725</v>
      </c>
      <c r="BG27" s="100">
        <v>579882</v>
      </c>
      <c r="BH27" s="98">
        <v>794601</v>
      </c>
      <c r="BI27" s="98">
        <v>-178460</v>
      </c>
      <c r="BJ27" s="95">
        <v>-41632</v>
      </c>
      <c r="BK27" s="95">
        <v>-220092</v>
      </c>
      <c r="BL27" s="99">
        <v>359790</v>
      </c>
      <c r="BM27" s="98">
        <v>574509</v>
      </c>
      <c r="BN27" s="101"/>
      <c r="BO27" s="104">
        <f t="shared" si="0"/>
        <v>220092</v>
      </c>
      <c r="BP27" s="101"/>
    </row>
    <row r="28" spans="1:68" ht="29.25" customHeight="1" x14ac:dyDescent="0.15">
      <c r="A28" s="85">
        <v>25</v>
      </c>
      <c r="B28" s="102" t="s">
        <v>113</v>
      </c>
      <c r="C28" s="105" t="s">
        <v>140</v>
      </c>
      <c r="D28" s="95">
        <v>0</v>
      </c>
      <c r="E28" s="96">
        <v>0</v>
      </c>
      <c r="F28" s="96">
        <v>1168</v>
      </c>
      <c r="G28" s="96">
        <v>1</v>
      </c>
      <c r="H28" s="96">
        <v>0</v>
      </c>
      <c r="I28" s="96">
        <v>0</v>
      </c>
      <c r="J28" s="96">
        <v>0</v>
      </c>
      <c r="K28" s="96">
        <v>0</v>
      </c>
      <c r="L28" s="96">
        <v>0</v>
      </c>
      <c r="M28" s="96">
        <v>0</v>
      </c>
      <c r="N28" s="96">
        <v>0</v>
      </c>
      <c r="O28" s="96">
        <v>0</v>
      </c>
      <c r="P28" s="96">
        <v>0</v>
      </c>
      <c r="Q28" s="96">
        <v>0</v>
      </c>
      <c r="R28" s="96">
        <v>0</v>
      </c>
      <c r="S28" s="96">
        <v>0</v>
      </c>
      <c r="T28" s="96">
        <v>0</v>
      </c>
      <c r="U28" s="96">
        <v>0</v>
      </c>
      <c r="V28" s="96">
        <v>0</v>
      </c>
      <c r="W28" s="96">
        <v>0</v>
      </c>
      <c r="X28" s="96">
        <v>0</v>
      </c>
      <c r="Y28" s="96">
        <v>0</v>
      </c>
      <c r="Z28" s="96">
        <v>0</v>
      </c>
      <c r="AA28" s="96">
        <v>0</v>
      </c>
      <c r="AB28" s="96">
        <v>107153</v>
      </c>
      <c r="AC28" s="96">
        <v>0</v>
      </c>
      <c r="AD28" s="96">
        <v>0</v>
      </c>
      <c r="AE28" s="96">
        <v>0</v>
      </c>
      <c r="AF28" s="96">
        <v>0</v>
      </c>
      <c r="AG28" s="96">
        <v>0</v>
      </c>
      <c r="AH28" s="96">
        <v>0</v>
      </c>
      <c r="AI28" s="96">
        <v>0</v>
      </c>
      <c r="AJ28" s="96">
        <v>0</v>
      </c>
      <c r="AK28" s="96">
        <v>32203</v>
      </c>
      <c r="AL28" s="96">
        <v>0</v>
      </c>
      <c r="AM28" s="96">
        <v>1567</v>
      </c>
      <c r="AN28" s="96">
        <v>68</v>
      </c>
      <c r="AO28" s="96">
        <v>0</v>
      </c>
      <c r="AP28" s="96">
        <v>0</v>
      </c>
      <c r="AQ28" s="96">
        <v>8283</v>
      </c>
      <c r="AR28" s="96">
        <v>82</v>
      </c>
      <c r="AS28" s="96">
        <v>0</v>
      </c>
      <c r="AT28" s="97">
        <v>0</v>
      </c>
      <c r="AU28" s="98">
        <v>150525</v>
      </c>
      <c r="AV28" s="95">
        <v>0</v>
      </c>
      <c r="AW28" s="96">
        <v>11552</v>
      </c>
      <c r="AX28" s="96">
        <v>0</v>
      </c>
      <c r="AY28" s="96">
        <v>17995</v>
      </c>
      <c r="AZ28" s="96">
        <v>73697</v>
      </c>
      <c r="BA28" s="96">
        <v>2815</v>
      </c>
      <c r="BB28" s="124">
        <v>106059</v>
      </c>
      <c r="BC28" s="122">
        <v>256584</v>
      </c>
      <c r="BD28" s="98">
        <v>121019</v>
      </c>
      <c r="BE28" s="97">
        <v>312641</v>
      </c>
      <c r="BF28" s="97">
        <v>433660</v>
      </c>
      <c r="BG28" s="100">
        <v>539719</v>
      </c>
      <c r="BH28" s="98">
        <v>690244</v>
      </c>
      <c r="BI28" s="98">
        <v>-18737</v>
      </c>
      <c r="BJ28" s="95">
        <v>-108601</v>
      </c>
      <c r="BK28" s="95">
        <v>-127338</v>
      </c>
      <c r="BL28" s="99">
        <v>412381</v>
      </c>
      <c r="BM28" s="98">
        <v>562906</v>
      </c>
      <c r="BN28" s="101"/>
      <c r="BO28" s="104">
        <f t="shared" si="0"/>
        <v>127338</v>
      </c>
      <c r="BP28" s="101"/>
    </row>
    <row r="29" spans="1:68" ht="29.25" customHeight="1" x14ac:dyDescent="0.15">
      <c r="A29" s="85">
        <v>26</v>
      </c>
      <c r="B29" s="102" t="s">
        <v>20</v>
      </c>
      <c r="C29" s="103" t="s">
        <v>70</v>
      </c>
      <c r="D29" s="95">
        <v>472</v>
      </c>
      <c r="E29" s="96">
        <v>22</v>
      </c>
      <c r="F29" s="96">
        <v>195</v>
      </c>
      <c r="G29" s="96">
        <v>77</v>
      </c>
      <c r="H29" s="96">
        <v>21796</v>
      </c>
      <c r="I29" s="96">
        <v>2127</v>
      </c>
      <c r="J29" s="96">
        <v>8373</v>
      </c>
      <c r="K29" s="96">
        <v>4391</v>
      </c>
      <c r="L29" s="96">
        <v>788</v>
      </c>
      <c r="M29" s="96">
        <v>3206</v>
      </c>
      <c r="N29" s="96">
        <v>654</v>
      </c>
      <c r="O29" s="96">
        <v>4009</v>
      </c>
      <c r="P29" s="96">
        <v>3575</v>
      </c>
      <c r="Q29" s="96">
        <v>29626</v>
      </c>
      <c r="R29" s="96">
        <v>29460</v>
      </c>
      <c r="S29" s="96">
        <v>7227</v>
      </c>
      <c r="T29" s="96">
        <v>1566</v>
      </c>
      <c r="U29" s="96">
        <v>10379</v>
      </c>
      <c r="V29" s="96">
        <v>5642</v>
      </c>
      <c r="W29" s="96">
        <v>2326</v>
      </c>
      <c r="X29" s="96">
        <v>5741</v>
      </c>
      <c r="Y29" s="96">
        <v>3137</v>
      </c>
      <c r="Z29" s="96">
        <v>25464</v>
      </c>
      <c r="AA29" s="96">
        <v>2184</v>
      </c>
      <c r="AB29" s="96">
        <v>1077</v>
      </c>
      <c r="AC29" s="96">
        <v>27955</v>
      </c>
      <c r="AD29" s="96">
        <v>10843</v>
      </c>
      <c r="AE29" s="96">
        <v>18359</v>
      </c>
      <c r="AF29" s="96">
        <v>1171</v>
      </c>
      <c r="AG29" s="96">
        <v>1359</v>
      </c>
      <c r="AH29" s="96">
        <v>39552</v>
      </c>
      <c r="AI29" s="96">
        <v>28441</v>
      </c>
      <c r="AJ29" s="96">
        <v>311</v>
      </c>
      <c r="AK29" s="96">
        <v>7724</v>
      </c>
      <c r="AL29" s="96">
        <v>49419</v>
      </c>
      <c r="AM29" s="96">
        <v>11790</v>
      </c>
      <c r="AN29" s="96">
        <v>73426</v>
      </c>
      <c r="AO29" s="96">
        <v>13900</v>
      </c>
      <c r="AP29" s="96">
        <v>10014</v>
      </c>
      <c r="AQ29" s="96">
        <v>39167</v>
      </c>
      <c r="AR29" s="96">
        <v>18687</v>
      </c>
      <c r="AS29" s="96">
        <v>13715</v>
      </c>
      <c r="AT29" s="97">
        <v>457</v>
      </c>
      <c r="AU29" s="98">
        <v>539804</v>
      </c>
      <c r="AV29" s="95">
        <v>15773</v>
      </c>
      <c r="AW29" s="96">
        <v>196299</v>
      </c>
      <c r="AX29" s="96">
        <v>1</v>
      </c>
      <c r="AY29" s="96">
        <v>5479</v>
      </c>
      <c r="AZ29" s="96">
        <v>71026</v>
      </c>
      <c r="BA29" s="96">
        <v>3288</v>
      </c>
      <c r="BB29" s="124">
        <v>291866</v>
      </c>
      <c r="BC29" s="122">
        <v>831670</v>
      </c>
      <c r="BD29" s="98">
        <v>11539</v>
      </c>
      <c r="BE29" s="97">
        <v>458118</v>
      </c>
      <c r="BF29" s="97">
        <v>469657</v>
      </c>
      <c r="BG29" s="100">
        <v>761523</v>
      </c>
      <c r="BH29" s="98">
        <v>1301327</v>
      </c>
      <c r="BI29" s="98">
        <v>-222343</v>
      </c>
      <c r="BJ29" s="95">
        <v>-360016</v>
      </c>
      <c r="BK29" s="95">
        <v>-582359</v>
      </c>
      <c r="BL29" s="99">
        <v>179164</v>
      </c>
      <c r="BM29" s="98">
        <v>718968</v>
      </c>
      <c r="BN29" s="101"/>
      <c r="BO29" s="104">
        <f t="shared" si="0"/>
        <v>582359</v>
      </c>
      <c r="BP29" s="101"/>
    </row>
    <row r="30" spans="1:68" ht="29.25" customHeight="1" x14ac:dyDescent="0.15">
      <c r="A30" s="85">
        <v>27</v>
      </c>
      <c r="B30" s="102" t="s">
        <v>21</v>
      </c>
      <c r="C30" s="103" t="s">
        <v>71</v>
      </c>
      <c r="D30" s="95">
        <v>128</v>
      </c>
      <c r="E30" s="96">
        <v>0</v>
      </c>
      <c r="F30" s="96">
        <v>3</v>
      </c>
      <c r="G30" s="96">
        <v>6</v>
      </c>
      <c r="H30" s="96">
        <v>135</v>
      </c>
      <c r="I30" s="96">
        <v>79</v>
      </c>
      <c r="J30" s="96">
        <v>281</v>
      </c>
      <c r="K30" s="96">
        <v>496</v>
      </c>
      <c r="L30" s="96">
        <v>39</v>
      </c>
      <c r="M30" s="96">
        <v>612</v>
      </c>
      <c r="N30" s="96">
        <v>82</v>
      </c>
      <c r="O30" s="96">
        <v>95</v>
      </c>
      <c r="P30" s="96">
        <v>312</v>
      </c>
      <c r="Q30" s="96">
        <v>1845</v>
      </c>
      <c r="R30" s="96">
        <v>295</v>
      </c>
      <c r="S30" s="96">
        <v>430</v>
      </c>
      <c r="T30" s="96">
        <v>197</v>
      </c>
      <c r="U30" s="96">
        <v>377</v>
      </c>
      <c r="V30" s="96">
        <v>169</v>
      </c>
      <c r="W30" s="96">
        <v>134</v>
      </c>
      <c r="X30" s="96">
        <v>439</v>
      </c>
      <c r="Y30" s="96">
        <v>50</v>
      </c>
      <c r="Z30" s="96">
        <v>892</v>
      </c>
      <c r="AA30" s="96">
        <v>112</v>
      </c>
      <c r="AB30" s="96">
        <v>106</v>
      </c>
      <c r="AC30" s="96">
        <v>116</v>
      </c>
      <c r="AD30" s="96">
        <v>244</v>
      </c>
      <c r="AE30" s="96">
        <v>3708</v>
      </c>
      <c r="AF30" s="96">
        <v>1092</v>
      </c>
      <c r="AG30" s="96">
        <v>114</v>
      </c>
      <c r="AH30" s="96">
        <v>2438</v>
      </c>
      <c r="AI30" s="96">
        <v>585</v>
      </c>
      <c r="AJ30" s="96">
        <v>5352</v>
      </c>
      <c r="AK30" s="96">
        <v>3026</v>
      </c>
      <c r="AL30" s="96">
        <v>1058</v>
      </c>
      <c r="AM30" s="96">
        <v>1704</v>
      </c>
      <c r="AN30" s="96">
        <v>2024</v>
      </c>
      <c r="AO30" s="96">
        <v>1016</v>
      </c>
      <c r="AP30" s="96">
        <v>39</v>
      </c>
      <c r="AQ30" s="96">
        <v>614</v>
      </c>
      <c r="AR30" s="96">
        <v>750</v>
      </c>
      <c r="AS30" s="96">
        <v>0</v>
      </c>
      <c r="AT30" s="97">
        <v>0</v>
      </c>
      <c r="AU30" s="98">
        <v>31194</v>
      </c>
      <c r="AV30" s="95">
        <v>0</v>
      </c>
      <c r="AW30" s="96">
        <v>0</v>
      </c>
      <c r="AX30" s="96">
        <v>0</v>
      </c>
      <c r="AY30" s="96">
        <v>979616</v>
      </c>
      <c r="AZ30" s="96">
        <v>2090148</v>
      </c>
      <c r="BA30" s="96">
        <v>0</v>
      </c>
      <c r="BB30" s="124">
        <v>3069764</v>
      </c>
      <c r="BC30" s="122">
        <v>3100958</v>
      </c>
      <c r="BD30" s="98">
        <v>0</v>
      </c>
      <c r="BE30" s="97">
        <v>0</v>
      </c>
      <c r="BF30" s="97">
        <v>0</v>
      </c>
      <c r="BG30" s="100">
        <v>3069764</v>
      </c>
      <c r="BH30" s="98">
        <v>3100958</v>
      </c>
      <c r="BI30" s="98">
        <v>0</v>
      </c>
      <c r="BJ30" s="95">
        <v>0</v>
      </c>
      <c r="BK30" s="95">
        <v>0</v>
      </c>
      <c r="BL30" s="99">
        <v>3069764</v>
      </c>
      <c r="BM30" s="98">
        <v>3100958</v>
      </c>
      <c r="BN30" s="101"/>
      <c r="BO30" s="104">
        <f t="shared" si="0"/>
        <v>0</v>
      </c>
      <c r="BP30" s="101"/>
    </row>
    <row r="31" spans="1:68" ht="29.25" customHeight="1" x14ac:dyDescent="0.15">
      <c r="A31" s="85">
        <v>28</v>
      </c>
      <c r="B31" s="102" t="s">
        <v>22</v>
      </c>
      <c r="C31" s="103" t="s">
        <v>72</v>
      </c>
      <c r="D31" s="95">
        <v>5139</v>
      </c>
      <c r="E31" s="96">
        <v>26</v>
      </c>
      <c r="F31" s="96">
        <v>1053</v>
      </c>
      <c r="G31" s="96">
        <v>501</v>
      </c>
      <c r="H31" s="96">
        <v>32452</v>
      </c>
      <c r="I31" s="96">
        <v>9220</v>
      </c>
      <c r="J31" s="96">
        <v>22880</v>
      </c>
      <c r="K31" s="96">
        <v>33033</v>
      </c>
      <c r="L31" s="96">
        <v>7268</v>
      </c>
      <c r="M31" s="96">
        <v>47461</v>
      </c>
      <c r="N31" s="96">
        <v>12949</v>
      </c>
      <c r="O31" s="96">
        <v>9937</v>
      </c>
      <c r="P31" s="96">
        <v>18970</v>
      </c>
      <c r="Q31" s="96">
        <v>179652</v>
      </c>
      <c r="R31" s="96">
        <v>21652</v>
      </c>
      <c r="S31" s="96">
        <v>25500</v>
      </c>
      <c r="T31" s="96">
        <v>11296</v>
      </c>
      <c r="U31" s="96">
        <v>24457</v>
      </c>
      <c r="V31" s="96">
        <v>6701</v>
      </c>
      <c r="W31" s="96">
        <v>13935</v>
      </c>
      <c r="X31" s="96">
        <v>14860</v>
      </c>
      <c r="Y31" s="96">
        <v>1813</v>
      </c>
      <c r="Z31" s="96">
        <v>189030</v>
      </c>
      <c r="AA31" s="96">
        <v>10499</v>
      </c>
      <c r="AB31" s="96">
        <v>9021</v>
      </c>
      <c r="AC31" s="96">
        <v>12096</v>
      </c>
      <c r="AD31" s="96">
        <v>10511</v>
      </c>
      <c r="AE31" s="96">
        <v>152882</v>
      </c>
      <c r="AF31" s="96">
        <v>13820</v>
      </c>
      <c r="AG31" s="96">
        <v>23774</v>
      </c>
      <c r="AH31" s="96">
        <v>130518</v>
      </c>
      <c r="AI31" s="96">
        <v>9485</v>
      </c>
      <c r="AJ31" s="96">
        <v>18171</v>
      </c>
      <c r="AK31" s="96">
        <v>46417</v>
      </c>
      <c r="AL31" s="96">
        <v>14388</v>
      </c>
      <c r="AM31" s="96">
        <v>16493</v>
      </c>
      <c r="AN31" s="96">
        <v>45156</v>
      </c>
      <c r="AO31" s="96">
        <v>41823</v>
      </c>
      <c r="AP31" s="96">
        <v>962</v>
      </c>
      <c r="AQ31" s="96">
        <v>22958</v>
      </c>
      <c r="AR31" s="96">
        <v>99386</v>
      </c>
      <c r="AS31" s="96">
        <v>0</v>
      </c>
      <c r="AT31" s="97">
        <v>1249</v>
      </c>
      <c r="AU31" s="98">
        <v>1369394</v>
      </c>
      <c r="AV31" s="95">
        <v>485</v>
      </c>
      <c r="AW31" s="96">
        <v>427255</v>
      </c>
      <c r="AX31" s="96">
        <v>0</v>
      </c>
      <c r="AY31" s="96">
        <v>0</v>
      </c>
      <c r="AZ31" s="96">
        <v>0</v>
      </c>
      <c r="BA31" s="96">
        <v>0</v>
      </c>
      <c r="BB31" s="124">
        <v>427740</v>
      </c>
      <c r="BC31" s="122">
        <v>1797134</v>
      </c>
      <c r="BD31" s="98">
        <v>4625</v>
      </c>
      <c r="BE31" s="97">
        <v>1178410</v>
      </c>
      <c r="BF31" s="97">
        <v>1183035</v>
      </c>
      <c r="BG31" s="100">
        <v>1610775</v>
      </c>
      <c r="BH31" s="98">
        <v>2980169</v>
      </c>
      <c r="BI31" s="98">
        <v>-126</v>
      </c>
      <c r="BJ31" s="95">
        <v>-1023710</v>
      </c>
      <c r="BK31" s="95">
        <v>-1023836</v>
      </c>
      <c r="BL31" s="99">
        <v>586939</v>
      </c>
      <c r="BM31" s="98">
        <v>1956333</v>
      </c>
      <c r="BN31" s="101"/>
      <c r="BO31" s="104">
        <f t="shared" si="0"/>
        <v>1023836</v>
      </c>
      <c r="BP31" s="101"/>
    </row>
    <row r="32" spans="1:68" ht="29.25" customHeight="1" x14ac:dyDescent="0.15">
      <c r="A32" s="85">
        <v>29</v>
      </c>
      <c r="B32" s="102" t="s">
        <v>23</v>
      </c>
      <c r="C32" s="103" t="s">
        <v>73</v>
      </c>
      <c r="D32" s="95">
        <v>259</v>
      </c>
      <c r="E32" s="96">
        <v>1</v>
      </c>
      <c r="F32" s="96">
        <v>12</v>
      </c>
      <c r="G32" s="96">
        <v>34</v>
      </c>
      <c r="H32" s="96">
        <v>4295</v>
      </c>
      <c r="I32" s="96">
        <v>513</v>
      </c>
      <c r="J32" s="96">
        <v>1053</v>
      </c>
      <c r="K32" s="96">
        <v>2651</v>
      </c>
      <c r="L32" s="96">
        <v>404</v>
      </c>
      <c r="M32" s="96">
        <v>1495</v>
      </c>
      <c r="N32" s="96">
        <v>242</v>
      </c>
      <c r="O32" s="96">
        <v>163</v>
      </c>
      <c r="P32" s="96">
        <v>605</v>
      </c>
      <c r="Q32" s="96">
        <v>3066</v>
      </c>
      <c r="R32" s="96">
        <v>558</v>
      </c>
      <c r="S32" s="96">
        <v>688</v>
      </c>
      <c r="T32" s="96">
        <v>623</v>
      </c>
      <c r="U32" s="96">
        <v>1314</v>
      </c>
      <c r="V32" s="96">
        <v>892</v>
      </c>
      <c r="W32" s="96">
        <v>749</v>
      </c>
      <c r="X32" s="96">
        <v>904</v>
      </c>
      <c r="Y32" s="96">
        <v>64</v>
      </c>
      <c r="Z32" s="96">
        <v>4840</v>
      </c>
      <c r="AA32" s="96">
        <v>127</v>
      </c>
      <c r="AB32" s="96">
        <v>348</v>
      </c>
      <c r="AC32" s="96">
        <v>610</v>
      </c>
      <c r="AD32" s="96">
        <v>2337</v>
      </c>
      <c r="AE32" s="96">
        <v>1386</v>
      </c>
      <c r="AF32" s="96">
        <v>23180</v>
      </c>
      <c r="AG32" s="96">
        <v>3064</v>
      </c>
      <c r="AH32" s="96">
        <v>13123</v>
      </c>
      <c r="AI32" s="96">
        <v>2176</v>
      </c>
      <c r="AJ32" s="96">
        <v>1795</v>
      </c>
      <c r="AK32" s="96">
        <v>12715</v>
      </c>
      <c r="AL32" s="96">
        <v>4843</v>
      </c>
      <c r="AM32" s="96">
        <v>5779</v>
      </c>
      <c r="AN32" s="96">
        <v>24317</v>
      </c>
      <c r="AO32" s="96">
        <v>16298</v>
      </c>
      <c r="AP32" s="96">
        <v>470</v>
      </c>
      <c r="AQ32" s="96">
        <v>3134</v>
      </c>
      <c r="AR32" s="96">
        <v>25298</v>
      </c>
      <c r="AS32" s="96">
        <v>0</v>
      </c>
      <c r="AT32" s="97">
        <v>381</v>
      </c>
      <c r="AU32" s="98">
        <v>166806</v>
      </c>
      <c r="AV32" s="95">
        <v>192</v>
      </c>
      <c r="AW32" s="96">
        <v>105807</v>
      </c>
      <c r="AX32" s="96">
        <v>-13030</v>
      </c>
      <c r="AY32" s="96">
        <v>0</v>
      </c>
      <c r="AZ32" s="96">
        <v>0</v>
      </c>
      <c r="BA32" s="96">
        <v>0</v>
      </c>
      <c r="BB32" s="124">
        <v>92969</v>
      </c>
      <c r="BC32" s="122">
        <v>259775</v>
      </c>
      <c r="BD32" s="98">
        <v>1330</v>
      </c>
      <c r="BE32" s="97">
        <v>34728</v>
      </c>
      <c r="BF32" s="97">
        <v>36058</v>
      </c>
      <c r="BG32" s="100">
        <v>129027</v>
      </c>
      <c r="BH32" s="98">
        <v>295833</v>
      </c>
      <c r="BI32" s="98">
        <v>-96</v>
      </c>
      <c r="BJ32" s="95">
        <v>-2643</v>
      </c>
      <c r="BK32" s="95">
        <v>-2739</v>
      </c>
      <c r="BL32" s="99">
        <v>126288</v>
      </c>
      <c r="BM32" s="98">
        <v>293094</v>
      </c>
      <c r="BN32" s="101"/>
      <c r="BO32" s="104">
        <f t="shared" si="0"/>
        <v>2739</v>
      </c>
      <c r="BP32" s="101"/>
    </row>
    <row r="33" spans="1:68" ht="29.25" customHeight="1" x14ac:dyDescent="0.15">
      <c r="A33" s="85">
        <v>30</v>
      </c>
      <c r="B33" s="102" t="s">
        <v>24</v>
      </c>
      <c r="C33" s="103" t="s">
        <v>74</v>
      </c>
      <c r="D33" s="95">
        <v>140</v>
      </c>
      <c r="E33" s="96">
        <v>0</v>
      </c>
      <c r="F33" s="96">
        <v>13</v>
      </c>
      <c r="G33" s="96">
        <v>31</v>
      </c>
      <c r="H33" s="96">
        <v>1747</v>
      </c>
      <c r="I33" s="96">
        <v>59</v>
      </c>
      <c r="J33" s="96">
        <v>409</v>
      </c>
      <c r="K33" s="96">
        <v>2686</v>
      </c>
      <c r="L33" s="96">
        <v>7</v>
      </c>
      <c r="M33" s="96">
        <v>62</v>
      </c>
      <c r="N33" s="96">
        <v>74</v>
      </c>
      <c r="O33" s="96">
        <v>59</v>
      </c>
      <c r="P33" s="96">
        <v>1057</v>
      </c>
      <c r="Q33" s="96">
        <v>310</v>
      </c>
      <c r="R33" s="96">
        <v>42</v>
      </c>
      <c r="S33" s="96">
        <v>86</v>
      </c>
      <c r="T33" s="96">
        <v>315</v>
      </c>
      <c r="U33" s="96">
        <v>59</v>
      </c>
      <c r="V33" s="96">
        <v>1062</v>
      </c>
      <c r="W33" s="96">
        <v>320</v>
      </c>
      <c r="X33" s="96">
        <v>314</v>
      </c>
      <c r="Y33" s="96">
        <v>48</v>
      </c>
      <c r="Z33" s="96">
        <v>611</v>
      </c>
      <c r="AA33" s="96">
        <v>4</v>
      </c>
      <c r="AB33" s="96">
        <v>1612</v>
      </c>
      <c r="AC33" s="96">
        <v>210</v>
      </c>
      <c r="AD33" s="96">
        <v>5571</v>
      </c>
      <c r="AE33" s="96">
        <v>13345</v>
      </c>
      <c r="AF33" s="96">
        <v>504</v>
      </c>
      <c r="AG33" s="96">
        <v>0</v>
      </c>
      <c r="AH33" s="96">
        <v>8804</v>
      </c>
      <c r="AI33" s="96">
        <v>5428</v>
      </c>
      <c r="AJ33" s="96">
        <v>56</v>
      </c>
      <c r="AK33" s="96">
        <v>18069</v>
      </c>
      <c r="AL33" s="96">
        <v>9463</v>
      </c>
      <c r="AM33" s="96">
        <v>45468</v>
      </c>
      <c r="AN33" s="96">
        <v>12911</v>
      </c>
      <c r="AO33" s="96">
        <v>12968</v>
      </c>
      <c r="AP33" s="96">
        <v>7</v>
      </c>
      <c r="AQ33" s="96">
        <v>1388</v>
      </c>
      <c r="AR33" s="96">
        <v>47793</v>
      </c>
      <c r="AS33" s="96">
        <v>0</v>
      </c>
      <c r="AT33" s="97">
        <v>3951</v>
      </c>
      <c r="AU33" s="98">
        <v>197063</v>
      </c>
      <c r="AV33" s="95">
        <v>0</v>
      </c>
      <c r="AW33" s="96">
        <v>22216</v>
      </c>
      <c r="AX33" s="96">
        <v>39821</v>
      </c>
      <c r="AY33" s="96">
        <v>0</v>
      </c>
      <c r="AZ33" s="96">
        <v>0</v>
      </c>
      <c r="BA33" s="96">
        <v>0</v>
      </c>
      <c r="BB33" s="124">
        <v>62037</v>
      </c>
      <c r="BC33" s="122">
        <v>259100</v>
      </c>
      <c r="BD33" s="98">
        <v>484</v>
      </c>
      <c r="BE33" s="97">
        <v>63387</v>
      </c>
      <c r="BF33" s="97">
        <v>63871</v>
      </c>
      <c r="BG33" s="100">
        <v>125908</v>
      </c>
      <c r="BH33" s="98">
        <v>322971</v>
      </c>
      <c r="BI33" s="98">
        <v>-16</v>
      </c>
      <c r="BJ33" s="95">
        <v>0</v>
      </c>
      <c r="BK33" s="95">
        <v>-16</v>
      </c>
      <c r="BL33" s="99">
        <v>125892</v>
      </c>
      <c r="BM33" s="98">
        <v>322955</v>
      </c>
      <c r="BN33" s="101"/>
      <c r="BO33" s="104">
        <f t="shared" si="0"/>
        <v>16</v>
      </c>
      <c r="BP33" s="101"/>
    </row>
    <row r="34" spans="1:68" ht="29.25" customHeight="1" x14ac:dyDescent="0.15">
      <c r="A34" s="85">
        <v>31</v>
      </c>
      <c r="B34" s="102" t="s">
        <v>25</v>
      </c>
      <c r="C34" s="103" t="s">
        <v>75</v>
      </c>
      <c r="D34" s="95">
        <v>26857</v>
      </c>
      <c r="E34" s="96">
        <v>96</v>
      </c>
      <c r="F34" s="96">
        <v>3235</v>
      </c>
      <c r="G34" s="96">
        <v>355</v>
      </c>
      <c r="H34" s="96">
        <v>167068</v>
      </c>
      <c r="I34" s="96">
        <v>19351</v>
      </c>
      <c r="J34" s="96">
        <v>55792</v>
      </c>
      <c r="K34" s="96">
        <v>53038</v>
      </c>
      <c r="L34" s="96">
        <v>9910</v>
      </c>
      <c r="M34" s="96">
        <v>82779</v>
      </c>
      <c r="N34" s="96">
        <v>22392</v>
      </c>
      <c r="O34" s="96">
        <v>8642</v>
      </c>
      <c r="P34" s="96">
        <v>17003</v>
      </c>
      <c r="Q34" s="96">
        <v>93279</v>
      </c>
      <c r="R34" s="96">
        <v>42816</v>
      </c>
      <c r="S34" s="96">
        <v>49631</v>
      </c>
      <c r="T34" s="96">
        <v>40343</v>
      </c>
      <c r="U34" s="96">
        <v>81648</v>
      </c>
      <c r="V34" s="96">
        <v>58922</v>
      </c>
      <c r="W34" s="96">
        <v>18170</v>
      </c>
      <c r="X34" s="96">
        <v>100404</v>
      </c>
      <c r="Y34" s="96">
        <v>13095</v>
      </c>
      <c r="Z34" s="96">
        <v>651695</v>
      </c>
      <c r="AA34" s="96">
        <v>11791</v>
      </c>
      <c r="AB34" s="96">
        <v>26479</v>
      </c>
      <c r="AC34" s="96">
        <v>46731</v>
      </c>
      <c r="AD34" s="96">
        <v>174754</v>
      </c>
      <c r="AE34" s="96">
        <v>37162</v>
      </c>
      <c r="AF34" s="96">
        <v>5826</v>
      </c>
      <c r="AG34" s="96">
        <v>4979</v>
      </c>
      <c r="AH34" s="96">
        <v>75454</v>
      </c>
      <c r="AI34" s="96">
        <v>9400</v>
      </c>
      <c r="AJ34" s="96">
        <v>5841</v>
      </c>
      <c r="AK34" s="96">
        <v>90868</v>
      </c>
      <c r="AL34" s="96">
        <v>27565</v>
      </c>
      <c r="AM34" s="96">
        <v>12929</v>
      </c>
      <c r="AN34" s="96">
        <v>78841</v>
      </c>
      <c r="AO34" s="96">
        <v>177009</v>
      </c>
      <c r="AP34" s="96">
        <v>7764</v>
      </c>
      <c r="AQ34" s="96">
        <v>87974</v>
      </c>
      <c r="AR34" s="96">
        <v>210799</v>
      </c>
      <c r="AS34" s="96">
        <v>21182</v>
      </c>
      <c r="AT34" s="97">
        <v>2769</v>
      </c>
      <c r="AU34" s="98">
        <v>2732638</v>
      </c>
      <c r="AV34" s="95">
        <v>119356</v>
      </c>
      <c r="AW34" s="96">
        <v>2927839</v>
      </c>
      <c r="AX34" s="96">
        <v>672</v>
      </c>
      <c r="AY34" s="96">
        <v>24421</v>
      </c>
      <c r="AZ34" s="96">
        <v>488077</v>
      </c>
      <c r="BA34" s="96">
        <v>14401</v>
      </c>
      <c r="BB34" s="124">
        <v>3574766</v>
      </c>
      <c r="BC34" s="122">
        <v>6307404</v>
      </c>
      <c r="BD34" s="98">
        <v>466920</v>
      </c>
      <c r="BE34" s="97">
        <v>1807975</v>
      </c>
      <c r="BF34" s="97">
        <v>2274895</v>
      </c>
      <c r="BG34" s="100">
        <v>5849661</v>
      </c>
      <c r="BH34" s="98">
        <v>8582299</v>
      </c>
      <c r="BI34" s="98">
        <v>-14911</v>
      </c>
      <c r="BJ34" s="95">
        <v>-1657290</v>
      </c>
      <c r="BK34" s="95">
        <v>-1672201</v>
      </c>
      <c r="BL34" s="99">
        <v>4177460</v>
      </c>
      <c r="BM34" s="98">
        <v>6910098</v>
      </c>
      <c r="BN34" s="101"/>
      <c r="BO34" s="104">
        <f t="shared" si="0"/>
        <v>1672201</v>
      </c>
      <c r="BP34" s="101"/>
    </row>
    <row r="35" spans="1:68" ht="29.25" customHeight="1" x14ac:dyDescent="0.15">
      <c r="A35" s="85">
        <v>32</v>
      </c>
      <c r="B35" s="102" t="s">
        <v>26</v>
      </c>
      <c r="C35" s="103" t="s">
        <v>76</v>
      </c>
      <c r="D35" s="95">
        <v>2048</v>
      </c>
      <c r="E35" s="96">
        <v>46</v>
      </c>
      <c r="F35" s="96">
        <v>652</v>
      </c>
      <c r="G35" s="96">
        <v>674</v>
      </c>
      <c r="H35" s="96">
        <v>14105</v>
      </c>
      <c r="I35" s="96">
        <v>5066</v>
      </c>
      <c r="J35" s="96">
        <v>6931</v>
      </c>
      <c r="K35" s="96">
        <v>6732</v>
      </c>
      <c r="L35" s="96">
        <v>3146</v>
      </c>
      <c r="M35" s="96">
        <v>5084</v>
      </c>
      <c r="N35" s="96">
        <v>2365</v>
      </c>
      <c r="O35" s="96">
        <v>3543</v>
      </c>
      <c r="P35" s="96">
        <v>4061</v>
      </c>
      <c r="Q35" s="96">
        <v>15553</v>
      </c>
      <c r="R35" s="96">
        <v>6390</v>
      </c>
      <c r="S35" s="96">
        <v>13581</v>
      </c>
      <c r="T35" s="96">
        <v>5920</v>
      </c>
      <c r="U35" s="96">
        <v>14846</v>
      </c>
      <c r="V35" s="96">
        <v>10546</v>
      </c>
      <c r="W35" s="96">
        <v>2664</v>
      </c>
      <c r="X35" s="96">
        <v>9677</v>
      </c>
      <c r="Y35" s="96">
        <v>1779</v>
      </c>
      <c r="Z35" s="96">
        <v>54603</v>
      </c>
      <c r="AA35" s="96">
        <v>5837</v>
      </c>
      <c r="AB35" s="96">
        <v>4762</v>
      </c>
      <c r="AC35" s="96">
        <v>12997</v>
      </c>
      <c r="AD35" s="96">
        <v>38599</v>
      </c>
      <c r="AE35" s="96">
        <v>30448</v>
      </c>
      <c r="AF35" s="96">
        <v>7908</v>
      </c>
      <c r="AG35" s="96">
        <v>11658</v>
      </c>
      <c r="AH35" s="96">
        <v>121722</v>
      </c>
      <c r="AI35" s="96">
        <v>77185</v>
      </c>
      <c r="AJ35" s="96">
        <v>355734</v>
      </c>
      <c r="AK35" s="96">
        <v>80636</v>
      </c>
      <c r="AL35" s="96">
        <v>14284</v>
      </c>
      <c r="AM35" s="96">
        <v>26365</v>
      </c>
      <c r="AN35" s="96">
        <v>20279</v>
      </c>
      <c r="AO35" s="96">
        <v>29636</v>
      </c>
      <c r="AP35" s="96">
        <v>5512</v>
      </c>
      <c r="AQ35" s="96">
        <v>35785</v>
      </c>
      <c r="AR35" s="96">
        <v>18122</v>
      </c>
      <c r="AS35" s="96">
        <v>0</v>
      </c>
      <c r="AT35" s="97">
        <v>786</v>
      </c>
      <c r="AU35" s="98">
        <v>1088267</v>
      </c>
      <c r="AV35" s="95">
        <v>20</v>
      </c>
      <c r="AW35" s="96">
        <v>1085137</v>
      </c>
      <c r="AX35" s="96">
        <v>0</v>
      </c>
      <c r="AY35" s="96">
        <v>0</v>
      </c>
      <c r="AZ35" s="96">
        <v>0</v>
      </c>
      <c r="BA35" s="96">
        <v>0</v>
      </c>
      <c r="BB35" s="124">
        <v>1085157</v>
      </c>
      <c r="BC35" s="122">
        <v>2173424</v>
      </c>
      <c r="BD35" s="98">
        <v>80717</v>
      </c>
      <c r="BE35" s="97">
        <v>16781</v>
      </c>
      <c r="BF35" s="97">
        <v>97498</v>
      </c>
      <c r="BG35" s="100">
        <v>1182655</v>
      </c>
      <c r="BH35" s="98">
        <v>2270922</v>
      </c>
      <c r="BI35" s="98">
        <v>-89786</v>
      </c>
      <c r="BJ35" s="95">
        <v>-416605</v>
      </c>
      <c r="BK35" s="95">
        <v>-506391</v>
      </c>
      <c r="BL35" s="99">
        <v>676264</v>
      </c>
      <c r="BM35" s="98">
        <v>1764531</v>
      </c>
      <c r="BN35" s="101"/>
      <c r="BO35" s="104">
        <f t="shared" si="0"/>
        <v>506391</v>
      </c>
      <c r="BP35" s="101"/>
    </row>
    <row r="36" spans="1:68" ht="29.25" customHeight="1" x14ac:dyDescent="0.15">
      <c r="A36" s="85">
        <v>33</v>
      </c>
      <c r="B36" s="102" t="s">
        <v>27</v>
      </c>
      <c r="C36" s="103" t="s">
        <v>77</v>
      </c>
      <c r="D36" s="95">
        <v>1564</v>
      </c>
      <c r="E36" s="96">
        <v>4</v>
      </c>
      <c r="F36" s="96">
        <v>30</v>
      </c>
      <c r="G36" s="96">
        <v>82</v>
      </c>
      <c r="H36" s="96">
        <v>5640</v>
      </c>
      <c r="I36" s="96">
        <v>879</v>
      </c>
      <c r="J36" s="96">
        <v>1616</v>
      </c>
      <c r="K36" s="96">
        <v>2452</v>
      </c>
      <c r="L36" s="96">
        <v>340</v>
      </c>
      <c r="M36" s="96">
        <v>4769</v>
      </c>
      <c r="N36" s="96">
        <v>1106</v>
      </c>
      <c r="O36" s="96">
        <v>553</v>
      </c>
      <c r="P36" s="96">
        <v>1290</v>
      </c>
      <c r="Q36" s="96">
        <v>4611</v>
      </c>
      <c r="R36" s="96">
        <v>1364</v>
      </c>
      <c r="S36" s="96">
        <v>4179</v>
      </c>
      <c r="T36" s="96">
        <v>2844</v>
      </c>
      <c r="U36" s="96">
        <v>5521</v>
      </c>
      <c r="V36" s="96">
        <v>2053</v>
      </c>
      <c r="W36" s="96">
        <v>671</v>
      </c>
      <c r="X36" s="96">
        <v>3887</v>
      </c>
      <c r="Y36" s="96">
        <v>803</v>
      </c>
      <c r="Z36" s="96">
        <v>10221</v>
      </c>
      <c r="AA36" s="96">
        <v>366</v>
      </c>
      <c r="AB36" s="96">
        <v>1403</v>
      </c>
      <c r="AC36" s="96">
        <v>1946</v>
      </c>
      <c r="AD36" s="96">
        <v>14700</v>
      </c>
      <c r="AE36" s="96">
        <v>10279</v>
      </c>
      <c r="AF36" s="96">
        <v>370</v>
      </c>
      <c r="AG36" s="96">
        <v>694</v>
      </c>
      <c r="AH36" s="96">
        <v>202196</v>
      </c>
      <c r="AI36" s="96">
        <v>27296</v>
      </c>
      <c r="AJ36" s="96">
        <v>139699</v>
      </c>
      <c r="AK36" s="96">
        <v>75489</v>
      </c>
      <c r="AL36" s="96">
        <v>52737</v>
      </c>
      <c r="AM36" s="96">
        <v>1549</v>
      </c>
      <c r="AN36" s="96">
        <v>41769</v>
      </c>
      <c r="AO36" s="96">
        <v>59684</v>
      </c>
      <c r="AP36" s="96">
        <v>3722</v>
      </c>
      <c r="AQ36" s="96">
        <v>36399</v>
      </c>
      <c r="AR36" s="96">
        <v>39084</v>
      </c>
      <c r="AS36" s="96">
        <v>0</v>
      </c>
      <c r="AT36" s="97">
        <v>8671</v>
      </c>
      <c r="AU36" s="98">
        <v>774532</v>
      </c>
      <c r="AV36" s="95">
        <v>0</v>
      </c>
      <c r="AW36" s="96">
        <v>3891418</v>
      </c>
      <c r="AX36" s="96">
        <v>1183</v>
      </c>
      <c r="AY36" s="96">
        <v>0</v>
      </c>
      <c r="AZ36" s="96">
        <v>0</v>
      </c>
      <c r="BA36" s="96">
        <v>0</v>
      </c>
      <c r="BB36" s="124">
        <v>3892601</v>
      </c>
      <c r="BC36" s="122">
        <v>4667133</v>
      </c>
      <c r="BD36" s="98">
        <v>2765</v>
      </c>
      <c r="BE36" s="97">
        <v>119815</v>
      </c>
      <c r="BF36" s="97">
        <v>122580</v>
      </c>
      <c r="BG36" s="100">
        <v>4015181</v>
      </c>
      <c r="BH36" s="98">
        <v>4789713</v>
      </c>
      <c r="BI36" s="98">
        <v>-116</v>
      </c>
      <c r="BJ36" s="95">
        <v>-94754</v>
      </c>
      <c r="BK36" s="95">
        <v>-94870</v>
      </c>
      <c r="BL36" s="99">
        <v>3920311</v>
      </c>
      <c r="BM36" s="98">
        <v>4694843</v>
      </c>
      <c r="BN36" s="101"/>
      <c r="BO36" s="104">
        <f t="shared" si="0"/>
        <v>94870</v>
      </c>
      <c r="BP36" s="101"/>
    </row>
    <row r="37" spans="1:68" ht="29.25" customHeight="1" x14ac:dyDescent="0.15">
      <c r="A37" s="85">
        <v>34</v>
      </c>
      <c r="B37" s="102" t="s">
        <v>28</v>
      </c>
      <c r="C37" s="103" t="s">
        <v>141</v>
      </c>
      <c r="D37" s="95">
        <v>19457</v>
      </c>
      <c r="E37" s="96">
        <v>333</v>
      </c>
      <c r="F37" s="96">
        <v>1802</v>
      </c>
      <c r="G37" s="96">
        <v>3851</v>
      </c>
      <c r="H37" s="96">
        <v>76242</v>
      </c>
      <c r="I37" s="96">
        <v>7155</v>
      </c>
      <c r="J37" s="96">
        <v>27592</v>
      </c>
      <c r="K37" s="96">
        <v>30818</v>
      </c>
      <c r="L37" s="96">
        <v>18387</v>
      </c>
      <c r="M37" s="96">
        <v>25948</v>
      </c>
      <c r="N37" s="96">
        <v>7060</v>
      </c>
      <c r="O37" s="96">
        <v>6842</v>
      </c>
      <c r="P37" s="96">
        <v>22479</v>
      </c>
      <c r="Q37" s="96">
        <v>72496</v>
      </c>
      <c r="R37" s="96">
        <v>22976</v>
      </c>
      <c r="S37" s="96">
        <v>31815</v>
      </c>
      <c r="T37" s="96">
        <v>19527</v>
      </c>
      <c r="U37" s="96">
        <v>38166</v>
      </c>
      <c r="V37" s="96">
        <v>27047</v>
      </c>
      <c r="W37" s="96">
        <v>8345</v>
      </c>
      <c r="X37" s="96">
        <v>33620</v>
      </c>
      <c r="Y37" s="96">
        <v>6038</v>
      </c>
      <c r="Z37" s="96">
        <v>237990</v>
      </c>
      <c r="AA37" s="96">
        <v>3664</v>
      </c>
      <c r="AB37" s="96">
        <v>8608</v>
      </c>
      <c r="AC37" s="96">
        <v>76550</v>
      </c>
      <c r="AD37" s="96">
        <v>135790</v>
      </c>
      <c r="AE37" s="96">
        <v>80343</v>
      </c>
      <c r="AF37" s="96">
        <v>6489</v>
      </c>
      <c r="AG37" s="96">
        <v>19751</v>
      </c>
      <c r="AH37" s="96">
        <v>356354</v>
      </c>
      <c r="AI37" s="96">
        <v>62893</v>
      </c>
      <c r="AJ37" s="96">
        <v>12078</v>
      </c>
      <c r="AK37" s="96">
        <v>435882</v>
      </c>
      <c r="AL37" s="96">
        <v>64022</v>
      </c>
      <c r="AM37" s="96">
        <v>43692</v>
      </c>
      <c r="AN37" s="96">
        <v>78768</v>
      </c>
      <c r="AO37" s="96">
        <v>53858</v>
      </c>
      <c r="AP37" s="96">
        <v>7876</v>
      </c>
      <c r="AQ37" s="96">
        <v>67653</v>
      </c>
      <c r="AR37" s="96">
        <v>99735</v>
      </c>
      <c r="AS37" s="96">
        <v>4740</v>
      </c>
      <c r="AT37" s="97">
        <v>25273</v>
      </c>
      <c r="AU37" s="98">
        <v>2390005</v>
      </c>
      <c r="AV37" s="95">
        <v>29854</v>
      </c>
      <c r="AW37" s="96">
        <v>825401</v>
      </c>
      <c r="AX37" s="96">
        <v>2574</v>
      </c>
      <c r="AY37" s="96">
        <v>2928</v>
      </c>
      <c r="AZ37" s="96">
        <v>60900</v>
      </c>
      <c r="BA37" s="96">
        <v>3861</v>
      </c>
      <c r="BB37" s="124">
        <v>925518</v>
      </c>
      <c r="BC37" s="122">
        <v>3315523</v>
      </c>
      <c r="BD37" s="98">
        <v>516968</v>
      </c>
      <c r="BE37" s="97">
        <v>637514</v>
      </c>
      <c r="BF37" s="97">
        <v>1154482</v>
      </c>
      <c r="BG37" s="100">
        <v>2080000</v>
      </c>
      <c r="BH37" s="98">
        <v>4470005</v>
      </c>
      <c r="BI37" s="98">
        <v>-271541</v>
      </c>
      <c r="BJ37" s="95">
        <v>-791733</v>
      </c>
      <c r="BK37" s="95">
        <v>-1063274</v>
      </c>
      <c r="BL37" s="99">
        <v>1016726</v>
      </c>
      <c r="BM37" s="98">
        <v>3406731</v>
      </c>
      <c r="BN37" s="101"/>
      <c r="BO37" s="104">
        <f t="shared" si="0"/>
        <v>1063274</v>
      </c>
      <c r="BP37" s="101"/>
    </row>
    <row r="38" spans="1:68" ht="29.25" customHeight="1" x14ac:dyDescent="0.15">
      <c r="A38" s="85">
        <v>35</v>
      </c>
      <c r="B38" s="102" t="s">
        <v>29</v>
      </c>
      <c r="C38" s="103" t="s">
        <v>142</v>
      </c>
      <c r="D38" s="95">
        <v>1533</v>
      </c>
      <c r="E38" s="96">
        <v>8</v>
      </c>
      <c r="F38" s="96">
        <v>161</v>
      </c>
      <c r="G38" s="96">
        <v>91</v>
      </c>
      <c r="H38" s="96">
        <v>11199</v>
      </c>
      <c r="I38" s="96">
        <v>1535</v>
      </c>
      <c r="J38" s="96">
        <v>4214</v>
      </c>
      <c r="K38" s="96">
        <v>12385</v>
      </c>
      <c r="L38" s="96">
        <v>691</v>
      </c>
      <c r="M38" s="96">
        <v>7789</v>
      </c>
      <c r="N38" s="96">
        <v>3976</v>
      </c>
      <c r="O38" s="96">
        <v>2316</v>
      </c>
      <c r="P38" s="96">
        <v>2725</v>
      </c>
      <c r="Q38" s="96">
        <v>10343</v>
      </c>
      <c r="R38" s="96">
        <v>3428</v>
      </c>
      <c r="S38" s="96">
        <v>6089</v>
      </c>
      <c r="T38" s="96">
        <v>7197</v>
      </c>
      <c r="U38" s="96">
        <v>16845</v>
      </c>
      <c r="V38" s="96">
        <v>10876</v>
      </c>
      <c r="W38" s="96">
        <v>3983</v>
      </c>
      <c r="X38" s="96">
        <v>27992</v>
      </c>
      <c r="Y38" s="96">
        <v>4793</v>
      </c>
      <c r="Z38" s="96">
        <v>44938</v>
      </c>
      <c r="AA38" s="96">
        <v>1765</v>
      </c>
      <c r="AB38" s="96">
        <v>2430</v>
      </c>
      <c r="AC38" s="96">
        <v>5177</v>
      </c>
      <c r="AD38" s="96">
        <v>26470</v>
      </c>
      <c r="AE38" s="96">
        <v>19780</v>
      </c>
      <c r="AF38" s="96">
        <v>12820</v>
      </c>
      <c r="AG38" s="96">
        <v>3123</v>
      </c>
      <c r="AH38" s="96">
        <v>250340</v>
      </c>
      <c r="AI38" s="96">
        <v>103290</v>
      </c>
      <c r="AJ38" s="96">
        <v>15680</v>
      </c>
      <c r="AK38" s="96">
        <v>35269</v>
      </c>
      <c r="AL38" s="96">
        <v>387223</v>
      </c>
      <c r="AM38" s="96">
        <v>39608</v>
      </c>
      <c r="AN38" s="96">
        <v>138175</v>
      </c>
      <c r="AO38" s="96">
        <v>40931</v>
      </c>
      <c r="AP38" s="96">
        <v>14129</v>
      </c>
      <c r="AQ38" s="96">
        <v>299675</v>
      </c>
      <c r="AR38" s="96">
        <v>55996</v>
      </c>
      <c r="AS38" s="96">
        <v>0</v>
      </c>
      <c r="AT38" s="97">
        <v>20792</v>
      </c>
      <c r="AU38" s="98">
        <v>1657780</v>
      </c>
      <c r="AV38" s="95">
        <v>12958</v>
      </c>
      <c r="AW38" s="96">
        <v>815457</v>
      </c>
      <c r="AX38" s="96">
        <v>1252</v>
      </c>
      <c r="AY38" s="96">
        <v>51903</v>
      </c>
      <c r="AZ38" s="96">
        <v>669838</v>
      </c>
      <c r="BA38" s="96">
        <v>-1633</v>
      </c>
      <c r="BB38" s="124">
        <v>1549775</v>
      </c>
      <c r="BC38" s="122">
        <v>3207555</v>
      </c>
      <c r="BD38" s="98">
        <v>34132</v>
      </c>
      <c r="BE38" s="97">
        <v>21555</v>
      </c>
      <c r="BF38" s="97">
        <v>55687</v>
      </c>
      <c r="BG38" s="100">
        <v>1605462</v>
      </c>
      <c r="BH38" s="98">
        <v>3263242</v>
      </c>
      <c r="BI38" s="98">
        <v>-147793</v>
      </c>
      <c r="BJ38" s="95">
        <v>-700539</v>
      </c>
      <c r="BK38" s="95">
        <v>-848332</v>
      </c>
      <c r="BL38" s="99">
        <v>757130</v>
      </c>
      <c r="BM38" s="98">
        <v>2414910</v>
      </c>
      <c r="BN38" s="101"/>
      <c r="BO38" s="104">
        <f t="shared" si="0"/>
        <v>848332</v>
      </c>
      <c r="BP38" s="101"/>
    </row>
    <row r="39" spans="1:68" ht="29.25" customHeight="1" x14ac:dyDescent="0.15">
      <c r="A39" s="85">
        <v>36</v>
      </c>
      <c r="B39" s="102" t="s">
        <v>30</v>
      </c>
      <c r="C39" s="103" t="s">
        <v>80</v>
      </c>
      <c r="D39" s="95">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7">
        <v>67882</v>
      </c>
      <c r="AU39" s="98">
        <v>67882</v>
      </c>
      <c r="AV39" s="95">
        <v>0</v>
      </c>
      <c r="AW39" s="96">
        <v>77781</v>
      </c>
      <c r="AX39" s="96">
        <v>1221277</v>
      </c>
      <c r="AY39" s="96">
        <v>0</v>
      </c>
      <c r="AZ39" s="96">
        <v>0</v>
      </c>
      <c r="BA39" s="96">
        <v>0</v>
      </c>
      <c r="BB39" s="124">
        <v>1299058</v>
      </c>
      <c r="BC39" s="122">
        <v>1366940</v>
      </c>
      <c r="BD39" s="98">
        <v>0</v>
      </c>
      <c r="BE39" s="97">
        <v>0</v>
      </c>
      <c r="BF39" s="97">
        <v>0</v>
      </c>
      <c r="BG39" s="100">
        <v>1299058</v>
      </c>
      <c r="BH39" s="98">
        <v>1366940</v>
      </c>
      <c r="BI39" s="98">
        <v>0</v>
      </c>
      <c r="BJ39" s="95">
        <v>0</v>
      </c>
      <c r="BK39" s="95">
        <v>0</v>
      </c>
      <c r="BL39" s="99">
        <v>1299058</v>
      </c>
      <c r="BM39" s="98">
        <v>1366940</v>
      </c>
      <c r="BN39" s="101"/>
      <c r="BO39" s="104">
        <f t="shared" si="0"/>
        <v>0</v>
      </c>
      <c r="BP39" s="101"/>
    </row>
    <row r="40" spans="1:68" ht="29.25" customHeight="1" x14ac:dyDescent="0.15">
      <c r="A40" s="85">
        <v>37</v>
      </c>
      <c r="B40" s="102" t="s">
        <v>31</v>
      </c>
      <c r="C40" s="103" t="s">
        <v>81</v>
      </c>
      <c r="D40" s="95">
        <v>24</v>
      </c>
      <c r="E40" s="96">
        <v>1</v>
      </c>
      <c r="F40" s="96">
        <v>0</v>
      </c>
      <c r="G40" s="96">
        <v>7</v>
      </c>
      <c r="H40" s="96">
        <v>606</v>
      </c>
      <c r="I40" s="96">
        <v>3</v>
      </c>
      <c r="J40" s="96">
        <v>104</v>
      </c>
      <c r="K40" s="96">
        <v>363</v>
      </c>
      <c r="L40" s="96">
        <v>6</v>
      </c>
      <c r="M40" s="96">
        <v>205</v>
      </c>
      <c r="N40" s="96">
        <v>22</v>
      </c>
      <c r="O40" s="96">
        <v>281</v>
      </c>
      <c r="P40" s="96">
        <v>100</v>
      </c>
      <c r="Q40" s="96">
        <v>298</v>
      </c>
      <c r="R40" s="96">
        <v>41</v>
      </c>
      <c r="S40" s="96">
        <v>366</v>
      </c>
      <c r="T40" s="96">
        <v>773</v>
      </c>
      <c r="U40" s="96">
        <v>587</v>
      </c>
      <c r="V40" s="96">
        <v>420</v>
      </c>
      <c r="W40" s="96">
        <v>457</v>
      </c>
      <c r="X40" s="96">
        <v>1855</v>
      </c>
      <c r="Y40" s="96">
        <v>460</v>
      </c>
      <c r="Z40" s="96">
        <v>2635</v>
      </c>
      <c r="AA40" s="96">
        <v>34</v>
      </c>
      <c r="AB40" s="96">
        <v>120</v>
      </c>
      <c r="AC40" s="96">
        <v>33</v>
      </c>
      <c r="AD40" s="96">
        <v>489</v>
      </c>
      <c r="AE40" s="96">
        <v>931</v>
      </c>
      <c r="AF40" s="96">
        <v>27</v>
      </c>
      <c r="AG40" s="96">
        <v>47</v>
      </c>
      <c r="AH40" s="96">
        <v>1388</v>
      </c>
      <c r="AI40" s="96">
        <v>367</v>
      </c>
      <c r="AJ40" s="96">
        <v>5</v>
      </c>
      <c r="AK40" s="96">
        <v>4397</v>
      </c>
      <c r="AL40" s="96">
        <v>10155</v>
      </c>
      <c r="AM40" s="96">
        <v>97</v>
      </c>
      <c r="AN40" s="96">
        <v>3</v>
      </c>
      <c r="AO40" s="96">
        <v>321</v>
      </c>
      <c r="AP40" s="96">
        <v>0</v>
      </c>
      <c r="AQ40" s="96">
        <v>2160</v>
      </c>
      <c r="AR40" s="96">
        <v>1228</v>
      </c>
      <c r="AS40" s="96">
        <v>0</v>
      </c>
      <c r="AT40" s="97">
        <v>43</v>
      </c>
      <c r="AU40" s="98">
        <v>31459</v>
      </c>
      <c r="AV40" s="95">
        <v>0</v>
      </c>
      <c r="AW40" s="96">
        <v>565595</v>
      </c>
      <c r="AX40" s="96">
        <v>850529</v>
      </c>
      <c r="AY40" s="96">
        <v>138953</v>
      </c>
      <c r="AZ40" s="96">
        <v>2158710</v>
      </c>
      <c r="BA40" s="96">
        <v>0</v>
      </c>
      <c r="BB40" s="124">
        <v>3713787</v>
      </c>
      <c r="BC40" s="122">
        <v>3745246</v>
      </c>
      <c r="BD40" s="98">
        <v>85813</v>
      </c>
      <c r="BE40" s="97">
        <v>57449</v>
      </c>
      <c r="BF40" s="97">
        <v>143262</v>
      </c>
      <c r="BG40" s="100">
        <v>3857049</v>
      </c>
      <c r="BH40" s="98">
        <v>3888508</v>
      </c>
      <c r="BI40" s="98">
        <v>-276622</v>
      </c>
      <c r="BJ40" s="95">
        <v>-443445</v>
      </c>
      <c r="BK40" s="95">
        <v>-720067</v>
      </c>
      <c r="BL40" s="99">
        <v>3136982</v>
      </c>
      <c r="BM40" s="98">
        <v>3168441</v>
      </c>
      <c r="BN40" s="101"/>
      <c r="BO40" s="104">
        <f t="shared" si="0"/>
        <v>720067</v>
      </c>
      <c r="BP40" s="101"/>
    </row>
    <row r="41" spans="1:68" ht="29.25" customHeight="1" x14ac:dyDescent="0.15">
      <c r="A41" s="85">
        <v>38</v>
      </c>
      <c r="B41" s="102" t="s">
        <v>32</v>
      </c>
      <c r="C41" s="103" t="s">
        <v>143</v>
      </c>
      <c r="D41" s="95">
        <v>303</v>
      </c>
      <c r="E41" s="96">
        <v>0</v>
      </c>
      <c r="F41" s="96">
        <v>0</v>
      </c>
      <c r="G41" s="96">
        <v>0</v>
      </c>
      <c r="H41" s="96">
        <v>0</v>
      </c>
      <c r="I41" s="96">
        <v>0</v>
      </c>
      <c r="J41" s="96">
        <v>0</v>
      </c>
      <c r="K41" s="96">
        <v>13</v>
      </c>
      <c r="L41" s="96">
        <v>0</v>
      </c>
      <c r="M41" s="96">
        <v>2</v>
      </c>
      <c r="N41" s="96">
        <v>0</v>
      </c>
      <c r="O41" s="96">
        <v>0</v>
      </c>
      <c r="P41" s="96">
        <v>0</v>
      </c>
      <c r="Q41" s="96">
        <v>6</v>
      </c>
      <c r="R41" s="96">
        <v>0</v>
      </c>
      <c r="S41" s="96">
        <v>0</v>
      </c>
      <c r="T41" s="96">
        <v>0</v>
      </c>
      <c r="U41" s="96">
        <v>0</v>
      </c>
      <c r="V41" s="96">
        <v>0</v>
      </c>
      <c r="W41" s="96">
        <v>0</v>
      </c>
      <c r="X41" s="96">
        <v>0</v>
      </c>
      <c r="Y41" s="96">
        <v>0</v>
      </c>
      <c r="Z41" s="96">
        <v>0</v>
      </c>
      <c r="AA41" s="96">
        <v>0</v>
      </c>
      <c r="AB41" s="96">
        <v>0</v>
      </c>
      <c r="AC41" s="96">
        <v>7</v>
      </c>
      <c r="AD41" s="96">
        <v>1</v>
      </c>
      <c r="AE41" s="96">
        <v>8</v>
      </c>
      <c r="AF41" s="96">
        <v>75</v>
      </c>
      <c r="AG41" s="96">
        <v>0</v>
      </c>
      <c r="AH41" s="96">
        <v>171</v>
      </c>
      <c r="AI41" s="96">
        <v>269</v>
      </c>
      <c r="AJ41" s="96">
        <v>30</v>
      </c>
      <c r="AK41" s="96">
        <v>4035</v>
      </c>
      <c r="AL41" s="96">
        <v>1476</v>
      </c>
      <c r="AM41" s="96">
        <v>31</v>
      </c>
      <c r="AN41" s="96">
        <v>77</v>
      </c>
      <c r="AO41" s="96">
        <v>58482</v>
      </c>
      <c r="AP41" s="96">
        <v>3</v>
      </c>
      <c r="AQ41" s="96">
        <v>157</v>
      </c>
      <c r="AR41" s="96">
        <v>214</v>
      </c>
      <c r="AS41" s="96">
        <v>0</v>
      </c>
      <c r="AT41" s="97">
        <v>672</v>
      </c>
      <c r="AU41" s="98">
        <v>66032</v>
      </c>
      <c r="AV41" s="95">
        <v>57467</v>
      </c>
      <c r="AW41" s="96">
        <v>907612</v>
      </c>
      <c r="AX41" s="96">
        <v>2571829</v>
      </c>
      <c r="AY41" s="96">
        <v>0</v>
      </c>
      <c r="AZ41" s="96">
        <v>0</v>
      </c>
      <c r="BA41" s="96">
        <v>0</v>
      </c>
      <c r="BB41" s="124">
        <v>3536908</v>
      </c>
      <c r="BC41" s="122">
        <v>3602940</v>
      </c>
      <c r="BD41" s="98">
        <v>7</v>
      </c>
      <c r="BE41" s="97">
        <v>22518</v>
      </c>
      <c r="BF41" s="97">
        <v>22525</v>
      </c>
      <c r="BG41" s="100">
        <v>3559433</v>
      </c>
      <c r="BH41" s="98">
        <v>3625465</v>
      </c>
      <c r="BI41" s="98">
        <v>-231</v>
      </c>
      <c r="BJ41" s="95">
        <v>-104043</v>
      </c>
      <c r="BK41" s="95">
        <v>-104274</v>
      </c>
      <c r="BL41" s="99">
        <v>3455159</v>
      </c>
      <c r="BM41" s="98">
        <v>3521191</v>
      </c>
      <c r="BN41" s="101"/>
      <c r="BO41" s="104">
        <f t="shared" si="0"/>
        <v>104274</v>
      </c>
      <c r="BP41" s="101"/>
    </row>
    <row r="42" spans="1:68" ht="29.25" customHeight="1" x14ac:dyDescent="0.15">
      <c r="A42" s="85">
        <v>39</v>
      </c>
      <c r="B42" s="102" t="s">
        <v>33</v>
      </c>
      <c r="C42" s="103" t="s">
        <v>144</v>
      </c>
      <c r="D42" s="95">
        <v>76</v>
      </c>
      <c r="E42" s="96">
        <v>0</v>
      </c>
      <c r="F42" s="96">
        <v>179</v>
      </c>
      <c r="G42" s="96">
        <v>39</v>
      </c>
      <c r="H42" s="96">
        <v>2074</v>
      </c>
      <c r="I42" s="96">
        <v>111</v>
      </c>
      <c r="J42" s="96">
        <v>873</v>
      </c>
      <c r="K42" s="96">
        <v>1663</v>
      </c>
      <c r="L42" s="96">
        <v>146</v>
      </c>
      <c r="M42" s="96">
        <v>684</v>
      </c>
      <c r="N42" s="96">
        <v>386</v>
      </c>
      <c r="O42" s="96">
        <v>122</v>
      </c>
      <c r="P42" s="96">
        <v>339</v>
      </c>
      <c r="Q42" s="96">
        <v>2111</v>
      </c>
      <c r="R42" s="96">
        <v>285</v>
      </c>
      <c r="S42" s="96">
        <v>864</v>
      </c>
      <c r="T42" s="96">
        <v>2231</v>
      </c>
      <c r="U42" s="96">
        <v>3778</v>
      </c>
      <c r="V42" s="96">
        <v>2626</v>
      </c>
      <c r="W42" s="96">
        <v>310</v>
      </c>
      <c r="X42" s="96">
        <v>1013</v>
      </c>
      <c r="Y42" s="96">
        <v>182</v>
      </c>
      <c r="Z42" s="96">
        <v>2184</v>
      </c>
      <c r="AA42" s="96">
        <v>173</v>
      </c>
      <c r="AB42" s="96">
        <v>662</v>
      </c>
      <c r="AC42" s="96">
        <v>661</v>
      </c>
      <c r="AD42" s="96">
        <v>3108</v>
      </c>
      <c r="AE42" s="96">
        <v>2856</v>
      </c>
      <c r="AF42" s="96">
        <v>2336</v>
      </c>
      <c r="AG42" s="96">
        <v>631</v>
      </c>
      <c r="AH42" s="96">
        <v>3641</v>
      </c>
      <c r="AI42" s="96">
        <v>5615</v>
      </c>
      <c r="AJ42" s="96">
        <v>1497</v>
      </c>
      <c r="AK42" s="96">
        <v>4275</v>
      </c>
      <c r="AL42" s="96">
        <v>2986</v>
      </c>
      <c r="AM42" s="96">
        <v>2</v>
      </c>
      <c r="AN42" s="96">
        <v>9631</v>
      </c>
      <c r="AO42" s="96">
        <v>3728</v>
      </c>
      <c r="AP42" s="96">
        <v>0</v>
      </c>
      <c r="AQ42" s="96">
        <v>8602</v>
      </c>
      <c r="AR42" s="96">
        <v>7624</v>
      </c>
      <c r="AS42" s="96">
        <v>0</v>
      </c>
      <c r="AT42" s="97">
        <v>1326</v>
      </c>
      <c r="AU42" s="98">
        <v>81630</v>
      </c>
      <c r="AV42" s="95">
        <v>0</v>
      </c>
      <c r="AW42" s="96">
        <v>187141</v>
      </c>
      <c r="AX42" s="96">
        <v>0</v>
      </c>
      <c r="AY42" s="96">
        <v>0</v>
      </c>
      <c r="AZ42" s="96">
        <v>0</v>
      </c>
      <c r="BA42" s="96">
        <v>0</v>
      </c>
      <c r="BB42" s="124">
        <v>187141</v>
      </c>
      <c r="BC42" s="122">
        <v>268771</v>
      </c>
      <c r="BD42" s="98">
        <v>1432</v>
      </c>
      <c r="BE42" s="97">
        <v>0</v>
      </c>
      <c r="BF42" s="97">
        <v>1432</v>
      </c>
      <c r="BG42" s="100">
        <v>188573</v>
      </c>
      <c r="BH42" s="98">
        <v>270203</v>
      </c>
      <c r="BI42" s="98">
        <v>-8569</v>
      </c>
      <c r="BJ42" s="95">
        <v>-54147</v>
      </c>
      <c r="BK42" s="95">
        <v>-62716</v>
      </c>
      <c r="BL42" s="99">
        <v>125857</v>
      </c>
      <c r="BM42" s="98">
        <v>207487</v>
      </c>
      <c r="BN42" s="101"/>
      <c r="BO42" s="104">
        <f t="shared" si="0"/>
        <v>62716</v>
      </c>
      <c r="BP42" s="101"/>
    </row>
    <row r="43" spans="1:68" ht="29.25" customHeight="1" x14ac:dyDescent="0.15">
      <c r="A43" s="85">
        <v>40</v>
      </c>
      <c r="B43" s="102" t="s">
        <v>34</v>
      </c>
      <c r="C43" s="103" t="s">
        <v>84</v>
      </c>
      <c r="D43" s="95">
        <v>5773</v>
      </c>
      <c r="E43" s="96">
        <v>132</v>
      </c>
      <c r="F43" s="96">
        <v>310</v>
      </c>
      <c r="G43" s="96">
        <v>559</v>
      </c>
      <c r="H43" s="96">
        <v>81949</v>
      </c>
      <c r="I43" s="96">
        <v>7711</v>
      </c>
      <c r="J43" s="96">
        <v>15668</v>
      </c>
      <c r="K43" s="96">
        <v>51677</v>
      </c>
      <c r="L43" s="96">
        <v>4518</v>
      </c>
      <c r="M43" s="96">
        <v>53244</v>
      </c>
      <c r="N43" s="96">
        <v>17151</v>
      </c>
      <c r="O43" s="96">
        <v>6199</v>
      </c>
      <c r="P43" s="96">
        <v>26069</v>
      </c>
      <c r="Q43" s="96">
        <v>39162</v>
      </c>
      <c r="R43" s="96">
        <v>16520</v>
      </c>
      <c r="S43" s="96">
        <v>29892</v>
      </c>
      <c r="T43" s="96">
        <v>45161</v>
      </c>
      <c r="U43" s="96">
        <v>65519</v>
      </c>
      <c r="V43" s="96">
        <v>39135</v>
      </c>
      <c r="W43" s="96">
        <v>20858</v>
      </c>
      <c r="X43" s="96">
        <v>75737</v>
      </c>
      <c r="Y43" s="96">
        <v>10055</v>
      </c>
      <c r="Z43" s="96">
        <v>420640</v>
      </c>
      <c r="AA43" s="96">
        <v>35970</v>
      </c>
      <c r="AB43" s="96">
        <v>25817</v>
      </c>
      <c r="AC43" s="96">
        <v>28071</v>
      </c>
      <c r="AD43" s="96">
        <v>278088</v>
      </c>
      <c r="AE43" s="96">
        <v>96229</v>
      </c>
      <c r="AF43" s="96">
        <v>44657</v>
      </c>
      <c r="AG43" s="96">
        <v>19284</v>
      </c>
      <c r="AH43" s="96">
        <v>558570</v>
      </c>
      <c r="AI43" s="96">
        <v>203659</v>
      </c>
      <c r="AJ43" s="96">
        <v>125200</v>
      </c>
      <c r="AK43" s="96">
        <v>387283</v>
      </c>
      <c r="AL43" s="96">
        <v>396594</v>
      </c>
      <c r="AM43" s="96">
        <v>121029</v>
      </c>
      <c r="AN43" s="96">
        <v>249692</v>
      </c>
      <c r="AO43" s="96">
        <v>159652</v>
      </c>
      <c r="AP43" s="96">
        <v>15609</v>
      </c>
      <c r="AQ43" s="96">
        <v>551656</v>
      </c>
      <c r="AR43" s="96">
        <v>105216</v>
      </c>
      <c r="AS43" s="96">
        <v>0</v>
      </c>
      <c r="AT43" s="97">
        <v>10991</v>
      </c>
      <c r="AU43" s="98">
        <v>4446906</v>
      </c>
      <c r="AV43" s="95">
        <v>5777</v>
      </c>
      <c r="AW43" s="96">
        <v>271147</v>
      </c>
      <c r="AX43" s="96">
        <v>0</v>
      </c>
      <c r="AY43" s="96">
        <v>8648</v>
      </c>
      <c r="AZ43" s="96">
        <v>144655</v>
      </c>
      <c r="BA43" s="96">
        <v>0</v>
      </c>
      <c r="BB43" s="124">
        <v>430227</v>
      </c>
      <c r="BC43" s="122">
        <v>4877133</v>
      </c>
      <c r="BD43" s="98">
        <v>156061</v>
      </c>
      <c r="BE43" s="97">
        <v>173354</v>
      </c>
      <c r="BF43" s="97">
        <v>329415</v>
      </c>
      <c r="BG43" s="100">
        <v>759642</v>
      </c>
      <c r="BH43" s="98">
        <v>5206548</v>
      </c>
      <c r="BI43" s="98">
        <v>-237342</v>
      </c>
      <c r="BJ43" s="95">
        <v>-584319</v>
      </c>
      <c r="BK43" s="95">
        <v>-821661</v>
      </c>
      <c r="BL43" s="99">
        <v>-62019</v>
      </c>
      <c r="BM43" s="98">
        <v>4384887</v>
      </c>
      <c r="BN43" s="101"/>
      <c r="BO43" s="104">
        <f t="shared" si="0"/>
        <v>821661</v>
      </c>
      <c r="BP43" s="101"/>
    </row>
    <row r="44" spans="1:68" ht="29.25" customHeight="1" x14ac:dyDescent="0.15">
      <c r="A44" s="85">
        <v>41</v>
      </c>
      <c r="B44" s="102" t="s">
        <v>35</v>
      </c>
      <c r="C44" s="103" t="s">
        <v>85</v>
      </c>
      <c r="D44" s="95">
        <v>58</v>
      </c>
      <c r="E44" s="96">
        <v>1</v>
      </c>
      <c r="F44" s="96">
        <v>35</v>
      </c>
      <c r="G44" s="96">
        <v>1</v>
      </c>
      <c r="H44" s="96">
        <v>358</v>
      </c>
      <c r="I44" s="96">
        <v>35</v>
      </c>
      <c r="J44" s="96">
        <v>60</v>
      </c>
      <c r="K44" s="96">
        <v>106</v>
      </c>
      <c r="L44" s="96">
        <v>14</v>
      </c>
      <c r="M44" s="96">
        <v>121</v>
      </c>
      <c r="N44" s="96">
        <v>43</v>
      </c>
      <c r="O44" s="96">
        <v>21</v>
      </c>
      <c r="P44" s="96">
        <v>26</v>
      </c>
      <c r="Q44" s="96">
        <v>215</v>
      </c>
      <c r="R44" s="96">
        <v>85</v>
      </c>
      <c r="S44" s="96">
        <v>110</v>
      </c>
      <c r="T44" s="96">
        <v>122</v>
      </c>
      <c r="U44" s="96">
        <v>190</v>
      </c>
      <c r="V44" s="96">
        <v>114</v>
      </c>
      <c r="W44" s="96">
        <v>80</v>
      </c>
      <c r="X44" s="96">
        <v>210</v>
      </c>
      <c r="Y44" s="96">
        <v>38</v>
      </c>
      <c r="Z44" s="96">
        <v>1521</v>
      </c>
      <c r="AA44" s="96">
        <v>31</v>
      </c>
      <c r="AB44" s="96">
        <v>74</v>
      </c>
      <c r="AC44" s="96">
        <v>75</v>
      </c>
      <c r="AD44" s="96">
        <v>773</v>
      </c>
      <c r="AE44" s="96">
        <v>133</v>
      </c>
      <c r="AF44" s="96">
        <v>88</v>
      </c>
      <c r="AG44" s="96">
        <v>17</v>
      </c>
      <c r="AH44" s="96">
        <v>6026</v>
      </c>
      <c r="AI44" s="96">
        <v>363</v>
      </c>
      <c r="AJ44" s="96">
        <v>2380</v>
      </c>
      <c r="AK44" s="96">
        <v>2387</v>
      </c>
      <c r="AL44" s="96">
        <v>18667</v>
      </c>
      <c r="AM44" s="96">
        <v>580</v>
      </c>
      <c r="AN44" s="96">
        <v>10570</v>
      </c>
      <c r="AO44" s="96">
        <v>42075</v>
      </c>
      <c r="AP44" s="96">
        <v>535</v>
      </c>
      <c r="AQ44" s="96">
        <v>5755</v>
      </c>
      <c r="AR44" s="96">
        <v>48030</v>
      </c>
      <c r="AS44" s="96">
        <v>0</v>
      </c>
      <c r="AT44" s="97">
        <v>459</v>
      </c>
      <c r="AU44" s="98">
        <v>142582</v>
      </c>
      <c r="AV44" s="95">
        <v>731972</v>
      </c>
      <c r="AW44" s="96">
        <v>2691699</v>
      </c>
      <c r="AX44" s="96">
        <v>0</v>
      </c>
      <c r="AY44" s="96">
        <v>0</v>
      </c>
      <c r="AZ44" s="96">
        <v>0</v>
      </c>
      <c r="BA44" s="96">
        <v>0</v>
      </c>
      <c r="BB44" s="124">
        <v>3423671</v>
      </c>
      <c r="BC44" s="122">
        <v>3566253</v>
      </c>
      <c r="BD44" s="98">
        <v>56181</v>
      </c>
      <c r="BE44" s="97">
        <v>614248</v>
      </c>
      <c r="BF44" s="97">
        <v>670429</v>
      </c>
      <c r="BG44" s="100">
        <v>4094100</v>
      </c>
      <c r="BH44" s="98">
        <v>4236682</v>
      </c>
      <c r="BI44" s="98">
        <v>-82071</v>
      </c>
      <c r="BJ44" s="95">
        <v>-1351056</v>
      </c>
      <c r="BK44" s="95">
        <v>-1433127</v>
      </c>
      <c r="BL44" s="99">
        <v>2660973</v>
      </c>
      <c r="BM44" s="98">
        <v>2803555</v>
      </c>
      <c r="BN44" s="101"/>
      <c r="BO44" s="104">
        <f t="shared" si="0"/>
        <v>1433127</v>
      </c>
      <c r="BP44" s="101"/>
    </row>
    <row r="45" spans="1:68" ht="29.25" customHeight="1" x14ac:dyDescent="0.15">
      <c r="A45" s="85">
        <v>42</v>
      </c>
      <c r="B45" s="102" t="s">
        <v>36</v>
      </c>
      <c r="C45" s="103" t="s">
        <v>86</v>
      </c>
      <c r="D45" s="95">
        <v>292</v>
      </c>
      <c r="E45" s="96">
        <v>11</v>
      </c>
      <c r="F45" s="96">
        <v>29</v>
      </c>
      <c r="G45" s="96">
        <v>14</v>
      </c>
      <c r="H45" s="96">
        <v>1495</v>
      </c>
      <c r="I45" s="96">
        <v>295</v>
      </c>
      <c r="J45" s="96">
        <v>556</v>
      </c>
      <c r="K45" s="96">
        <v>665</v>
      </c>
      <c r="L45" s="96">
        <v>22</v>
      </c>
      <c r="M45" s="96">
        <v>179</v>
      </c>
      <c r="N45" s="96">
        <v>143</v>
      </c>
      <c r="O45" s="96">
        <v>253</v>
      </c>
      <c r="P45" s="96">
        <v>543</v>
      </c>
      <c r="Q45" s="96">
        <v>620</v>
      </c>
      <c r="R45" s="96">
        <v>246</v>
      </c>
      <c r="S45" s="96">
        <v>432</v>
      </c>
      <c r="T45" s="96">
        <v>1092</v>
      </c>
      <c r="U45" s="96">
        <v>2059</v>
      </c>
      <c r="V45" s="96">
        <v>626</v>
      </c>
      <c r="W45" s="96">
        <v>353</v>
      </c>
      <c r="X45" s="96">
        <v>1757</v>
      </c>
      <c r="Y45" s="96">
        <v>235</v>
      </c>
      <c r="Z45" s="96">
        <v>4059</v>
      </c>
      <c r="AA45" s="96">
        <v>316</v>
      </c>
      <c r="AB45" s="96">
        <v>881</v>
      </c>
      <c r="AC45" s="96">
        <v>677</v>
      </c>
      <c r="AD45" s="96">
        <v>2902</v>
      </c>
      <c r="AE45" s="96">
        <v>73</v>
      </c>
      <c r="AF45" s="96">
        <v>309</v>
      </c>
      <c r="AG45" s="96">
        <v>1043</v>
      </c>
      <c r="AH45" s="96">
        <v>13785</v>
      </c>
      <c r="AI45" s="96">
        <v>6138</v>
      </c>
      <c r="AJ45" s="96">
        <v>1464</v>
      </c>
      <c r="AK45" s="96">
        <v>5665</v>
      </c>
      <c r="AL45" s="96">
        <v>4394</v>
      </c>
      <c r="AM45" s="96">
        <v>4273</v>
      </c>
      <c r="AN45" s="96">
        <v>14558</v>
      </c>
      <c r="AO45" s="96">
        <v>7982</v>
      </c>
      <c r="AP45" s="96">
        <v>1018</v>
      </c>
      <c r="AQ45" s="96">
        <v>6712</v>
      </c>
      <c r="AR45" s="96">
        <v>5167</v>
      </c>
      <c r="AS45" s="96">
        <v>0</v>
      </c>
      <c r="AT45" s="97">
        <v>56</v>
      </c>
      <c r="AU45" s="98">
        <v>93389</v>
      </c>
      <c r="AV45" s="95">
        <v>0</v>
      </c>
      <c r="AW45" s="96">
        <v>0</v>
      </c>
      <c r="AX45" s="96">
        <v>0</v>
      </c>
      <c r="AY45" s="96">
        <v>0</v>
      </c>
      <c r="AZ45" s="96">
        <v>0</v>
      </c>
      <c r="BA45" s="96">
        <v>0</v>
      </c>
      <c r="BB45" s="124">
        <v>0</v>
      </c>
      <c r="BC45" s="122">
        <v>93389</v>
      </c>
      <c r="BD45" s="98">
        <v>0</v>
      </c>
      <c r="BE45" s="97">
        <v>0</v>
      </c>
      <c r="BF45" s="97">
        <v>0</v>
      </c>
      <c r="BG45" s="100">
        <v>0</v>
      </c>
      <c r="BH45" s="98">
        <v>93389</v>
      </c>
      <c r="BI45" s="98">
        <v>0</v>
      </c>
      <c r="BJ45" s="95">
        <v>0</v>
      </c>
      <c r="BK45" s="95">
        <v>0</v>
      </c>
      <c r="BL45" s="99">
        <v>0</v>
      </c>
      <c r="BM45" s="98">
        <v>93389</v>
      </c>
      <c r="BN45" s="101"/>
      <c r="BO45" s="104">
        <f t="shared" si="0"/>
        <v>0</v>
      </c>
      <c r="BP45" s="101"/>
    </row>
    <row r="46" spans="1:68" ht="29.25" customHeight="1" thickBot="1" x14ac:dyDescent="0.2">
      <c r="A46" s="85">
        <v>43</v>
      </c>
      <c r="B46" s="102" t="s">
        <v>37</v>
      </c>
      <c r="C46" s="103" t="s">
        <v>87</v>
      </c>
      <c r="D46" s="95">
        <v>2002</v>
      </c>
      <c r="E46" s="96">
        <v>28</v>
      </c>
      <c r="F46" s="96">
        <v>542</v>
      </c>
      <c r="G46" s="96">
        <v>255</v>
      </c>
      <c r="H46" s="96">
        <v>11720</v>
      </c>
      <c r="I46" s="96">
        <v>1287</v>
      </c>
      <c r="J46" s="96">
        <v>4591</v>
      </c>
      <c r="K46" s="96">
        <v>6137</v>
      </c>
      <c r="L46" s="96">
        <v>626</v>
      </c>
      <c r="M46" s="96">
        <v>8590</v>
      </c>
      <c r="N46" s="96">
        <v>3078</v>
      </c>
      <c r="O46" s="96">
        <v>1638</v>
      </c>
      <c r="P46" s="96">
        <v>7699</v>
      </c>
      <c r="Q46" s="96">
        <v>33033</v>
      </c>
      <c r="R46" s="96">
        <v>5643</v>
      </c>
      <c r="S46" s="96">
        <v>8430</v>
      </c>
      <c r="T46" s="96">
        <v>9660</v>
      </c>
      <c r="U46" s="96">
        <v>13708</v>
      </c>
      <c r="V46" s="96">
        <v>4469</v>
      </c>
      <c r="W46" s="96">
        <v>1321</v>
      </c>
      <c r="X46" s="96">
        <v>16572</v>
      </c>
      <c r="Y46" s="96">
        <v>873</v>
      </c>
      <c r="Z46" s="96">
        <v>25599</v>
      </c>
      <c r="AA46" s="96">
        <v>2987</v>
      </c>
      <c r="AB46" s="96">
        <v>5602</v>
      </c>
      <c r="AC46" s="96">
        <v>2861</v>
      </c>
      <c r="AD46" s="96">
        <v>45478</v>
      </c>
      <c r="AE46" s="96">
        <v>30475</v>
      </c>
      <c r="AF46" s="96">
        <v>10329</v>
      </c>
      <c r="AG46" s="96">
        <v>6774</v>
      </c>
      <c r="AH46" s="96">
        <v>94786</v>
      </c>
      <c r="AI46" s="96">
        <v>12891</v>
      </c>
      <c r="AJ46" s="96">
        <v>44589</v>
      </c>
      <c r="AK46" s="96">
        <v>53286</v>
      </c>
      <c r="AL46" s="96">
        <v>13818</v>
      </c>
      <c r="AM46" s="96">
        <v>12980</v>
      </c>
      <c r="AN46" s="96">
        <v>46850</v>
      </c>
      <c r="AO46" s="96">
        <v>20293</v>
      </c>
      <c r="AP46" s="96">
        <v>1153</v>
      </c>
      <c r="AQ46" s="96">
        <v>17589</v>
      </c>
      <c r="AR46" s="96">
        <v>14727</v>
      </c>
      <c r="AS46" s="96">
        <v>47</v>
      </c>
      <c r="AT46" s="97">
        <v>758</v>
      </c>
      <c r="AU46" s="98">
        <v>605774</v>
      </c>
      <c r="AV46" s="95">
        <v>0</v>
      </c>
      <c r="AW46" s="96">
        <v>614</v>
      </c>
      <c r="AX46" s="96">
        <v>0</v>
      </c>
      <c r="AY46" s="96">
        <v>0</v>
      </c>
      <c r="AZ46" s="96">
        <v>0</v>
      </c>
      <c r="BA46" s="96">
        <v>0</v>
      </c>
      <c r="BB46" s="124">
        <v>614</v>
      </c>
      <c r="BC46" s="122">
        <v>606388</v>
      </c>
      <c r="BD46" s="98">
        <v>283</v>
      </c>
      <c r="BE46" s="97">
        <v>0</v>
      </c>
      <c r="BF46" s="97">
        <v>283</v>
      </c>
      <c r="BG46" s="100">
        <v>897</v>
      </c>
      <c r="BH46" s="98">
        <v>606671</v>
      </c>
      <c r="BI46" s="98">
        <v>-3096</v>
      </c>
      <c r="BJ46" s="95">
        <v>-328302</v>
      </c>
      <c r="BK46" s="95">
        <v>-331398</v>
      </c>
      <c r="BL46" s="99">
        <v>-330501</v>
      </c>
      <c r="BM46" s="98">
        <v>275273</v>
      </c>
      <c r="BN46" s="101"/>
      <c r="BO46" s="106">
        <f t="shared" si="0"/>
        <v>331398</v>
      </c>
      <c r="BP46" s="101"/>
    </row>
    <row r="47" spans="1:68" ht="29.25" customHeight="1" x14ac:dyDescent="0.15">
      <c r="A47" s="85">
        <v>44</v>
      </c>
      <c r="B47" s="107" t="s">
        <v>38</v>
      </c>
      <c r="C47" s="108" t="s">
        <v>88</v>
      </c>
      <c r="D47" s="109">
        <v>183763</v>
      </c>
      <c r="E47" s="110">
        <v>1768</v>
      </c>
      <c r="F47" s="110">
        <v>21792</v>
      </c>
      <c r="G47" s="110">
        <v>7885</v>
      </c>
      <c r="H47" s="110">
        <v>1382712</v>
      </c>
      <c r="I47" s="110">
        <v>168364</v>
      </c>
      <c r="J47" s="110">
        <v>434611</v>
      </c>
      <c r="K47" s="110">
        <v>760554</v>
      </c>
      <c r="L47" s="110">
        <v>660478</v>
      </c>
      <c r="M47" s="110">
        <v>921898</v>
      </c>
      <c r="N47" s="110">
        <v>227101</v>
      </c>
      <c r="O47" s="110">
        <v>100251</v>
      </c>
      <c r="P47" s="110">
        <v>216749</v>
      </c>
      <c r="Q47" s="110">
        <v>2480320</v>
      </c>
      <c r="R47" s="110">
        <v>614608</v>
      </c>
      <c r="S47" s="110">
        <v>639148</v>
      </c>
      <c r="T47" s="110">
        <v>556291</v>
      </c>
      <c r="U47" s="110">
        <v>1046348</v>
      </c>
      <c r="V47" s="110">
        <v>745516</v>
      </c>
      <c r="W47" s="110">
        <v>262008</v>
      </c>
      <c r="X47" s="110">
        <v>1207460</v>
      </c>
      <c r="Y47" s="110">
        <v>194774</v>
      </c>
      <c r="Z47" s="110">
        <v>12510453</v>
      </c>
      <c r="AA47" s="110">
        <v>322245</v>
      </c>
      <c r="AB47" s="110">
        <v>378535</v>
      </c>
      <c r="AC47" s="110">
        <v>390389</v>
      </c>
      <c r="AD47" s="110">
        <v>1645369</v>
      </c>
      <c r="AE47" s="110">
        <v>1264131</v>
      </c>
      <c r="AF47" s="110">
        <v>156544</v>
      </c>
      <c r="AG47" s="110">
        <v>111454</v>
      </c>
      <c r="AH47" s="110">
        <v>2039694</v>
      </c>
      <c r="AI47" s="110">
        <v>572127</v>
      </c>
      <c r="AJ47" s="110">
        <v>738952</v>
      </c>
      <c r="AK47" s="110">
        <v>1672650</v>
      </c>
      <c r="AL47" s="110">
        <v>1125310</v>
      </c>
      <c r="AM47" s="110">
        <v>383567</v>
      </c>
      <c r="AN47" s="110">
        <v>988753</v>
      </c>
      <c r="AO47" s="110">
        <v>1331356</v>
      </c>
      <c r="AP47" s="110">
        <v>81524</v>
      </c>
      <c r="AQ47" s="110">
        <v>1631871</v>
      </c>
      <c r="AR47" s="110">
        <v>1290894</v>
      </c>
      <c r="AS47" s="110">
        <v>93394</v>
      </c>
      <c r="AT47" s="111">
        <v>161926</v>
      </c>
      <c r="AU47" s="112">
        <v>41725537</v>
      </c>
      <c r="AV47" s="109">
        <v>1080196</v>
      </c>
      <c r="AW47" s="110">
        <v>18586243</v>
      </c>
      <c r="AX47" s="110">
        <v>4676841</v>
      </c>
      <c r="AY47" s="110">
        <v>1353019</v>
      </c>
      <c r="AZ47" s="110">
        <v>8931287</v>
      </c>
      <c r="BA47" s="110">
        <v>-1666</v>
      </c>
      <c r="BB47" s="125">
        <v>34625920</v>
      </c>
      <c r="BC47" s="110">
        <v>76351457</v>
      </c>
      <c r="BD47" s="112">
        <v>11126691</v>
      </c>
      <c r="BE47" s="112">
        <v>20337976</v>
      </c>
      <c r="BF47" s="112">
        <v>31464667</v>
      </c>
      <c r="BG47" s="111">
        <v>66090587</v>
      </c>
      <c r="BH47" s="112">
        <v>107816124</v>
      </c>
      <c r="BI47" s="112">
        <v>-7973388</v>
      </c>
      <c r="BJ47" s="112">
        <v>-20862484</v>
      </c>
      <c r="BK47" s="112">
        <v>-28835872</v>
      </c>
      <c r="BL47" s="112">
        <v>37254715</v>
      </c>
      <c r="BM47" s="112">
        <v>78980252</v>
      </c>
      <c r="BN47" s="101"/>
      <c r="BO47" s="101"/>
      <c r="BP47" s="101"/>
    </row>
    <row r="48" spans="1:68" ht="29.25" customHeight="1" x14ac:dyDescent="0.15">
      <c r="A48" s="85">
        <v>45</v>
      </c>
      <c r="B48" s="87" t="s">
        <v>39</v>
      </c>
      <c r="C48" s="88" t="s">
        <v>97</v>
      </c>
      <c r="D48" s="113">
        <v>1702</v>
      </c>
      <c r="E48" s="114">
        <v>55</v>
      </c>
      <c r="F48" s="114">
        <v>891</v>
      </c>
      <c r="G48" s="114">
        <v>764</v>
      </c>
      <c r="H48" s="114">
        <v>19160</v>
      </c>
      <c r="I48" s="114">
        <v>3433</v>
      </c>
      <c r="J48" s="114">
        <v>11530</v>
      </c>
      <c r="K48" s="114">
        <v>16825</v>
      </c>
      <c r="L48" s="114">
        <v>3136</v>
      </c>
      <c r="M48" s="114">
        <v>26431</v>
      </c>
      <c r="N48" s="114">
        <v>6373</v>
      </c>
      <c r="O48" s="114">
        <v>2802</v>
      </c>
      <c r="P48" s="114">
        <v>7349</v>
      </c>
      <c r="Q48" s="114">
        <v>27135</v>
      </c>
      <c r="R48" s="114">
        <v>8518</v>
      </c>
      <c r="S48" s="114">
        <v>16715</v>
      </c>
      <c r="T48" s="114">
        <v>14954</v>
      </c>
      <c r="U48" s="114">
        <v>36690</v>
      </c>
      <c r="V48" s="114">
        <v>26409</v>
      </c>
      <c r="W48" s="114">
        <v>7768</v>
      </c>
      <c r="X48" s="114">
        <v>29285</v>
      </c>
      <c r="Y48" s="114">
        <v>3619</v>
      </c>
      <c r="Z48" s="114">
        <v>119139</v>
      </c>
      <c r="AA48" s="114">
        <v>8795</v>
      </c>
      <c r="AB48" s="114">
        <v>4790</v>
      </c>
      <c r="AC48" s="114">
        <v>13931</v>
      </c>
      <c r="AD48" s="114">
        <v>64993</v>
      </c>
      <c r="AE48" s="114">
        <v>16249</v>
      </c>
      <c r="AF48" s="114">
        <v>3775</v>
      </c>
      <c r="AG48" s="114">
        <v>8099</v>
      </c>
      <c r="AH48" s="114">
        <v>174480</v>
      </c>
      <c r="AI48" s="114">
        <v>54385</v>
      </c>
      <c r="AJ48" s="114">
        <v>17786</v>
      </c>
      <c r="AK48" s="114">
        <v>57408</v>
      </c>
      <c r="AL48" s="114">
        <v>42526</v>
      </c>
      <c r="AM48" s="114">
        <v>12966</v>
      </c>
      <c r="AN48" s="114">
        <v>33388</v>
      </c>
      <c r="AO48" s="114">
        <v>36641</v>
      </c>
      <c r="AP48" s="114">
        <v>7733</v>
      </c>
      <c r="AQ48" s="114">
        <v>64301</v>
      </c>
      <c r="AR48" s="114">
        <v>66119</v>
      </c>
      <c r="AS48" s="114">
        <v>0</v>
      </c>
      <c r="AT48" s="115">
        <v>1148</v>
      </c>
      <c r="AU48" s="116">
        <v>1080196</v>
      </c>
      <c r="AV48" s="101"/>
      <c r="AW48" s="101"/>
      <c r="AX48" s="101"/>
      <c r="AY48" s="101"/>
      <c r="AZ48" s="101"/>
      <c r="BA48" s="101"/>
      <c r="BB48" s="101"/>
      <c r="BC48" s="101"/>
      <c r="BD48" s="101"/>
      <c r="BE48" s="101"/>
      <c r="BF48" s="101"/>
      <c r="BG48" s="101"/>
      <c r="BH48" s="101"/>
      <c r="BI48" s="101"/>
      <c r="BJ48" s="101"/>
      <c r="BK48" s="101"/>
      <c r="BL48" s="101"/>
      <c r="BM48" s="101"/>
      <c r="BN48" s="101"/>
      <c r="BO48" s="101"/>
      <c r="BP48" s="101"/>
    </row>
    <row r="49" spans="1:68" ht="29.25" customHeight="1" x14ac:dyDescent="0.15">
      <c r="A49" s="85">
        <v>46</v>
      </c>
      <c r="B49" s="102" t="s">
        <v>96</v>
      </c>
      <c r="C49" s="105" t="s">
        <v>98</v>
      </c>
      <c r="D49" s="95">
        <v>42748</v>
      </c>
      <c r="E49" s="96">
        <v>1447</v>
      </c>
      <c r="F49" s="96">
        <v>6092</v>
      </c>
      <c r="G49" s="96">
        <v>3526</v>
      </c>
      <c r="H49" s="96">
        <v>303301</v>
      </c>
      <c r="I49" s="96">
        <v>69236</v>
      </c>
      <c r="J49" s="96">
        <v>122087</v>
      </c>
      <c r="K49" s="96">
        <v>111912</v>
      </c>
      <c r="L49" s="96">
        <v>11108</v>
      </c>
      <c r="M49" s="96">
        <v>320913</v>
      </c>
      <c r="N49" s="96">
        <v>99228</v>
      </c>
      <c r="O49" s="96">
        <v>56135</v>
      </c>
      <c r="P49" s="96">
        <v>95311</v>
      </c>
      <c r="Q49" s="96">
        <v>247160</v>
      </c>
      <c r="R49" s="96">
        <v>110963</v>
      </c>
      <c r="S49" s="96">
        <v>303228</v>
      </c>
      <c r="T49" s="96">
        <v>224337</v>
      </c>
      <c r="U49" s="96">
        <v>516561</v>
      </c>
      <c r="V49" s="96">
        <v>189627</v>
      </c>
      <c r="W49" s="96">
        <v>77940</v>
      </c>
      <c r="X49" s="96">
        <v>386703</v>
      </c>
      <c r="Y49" s="96">
        <v>62084</v>
      </c>
      <c r="Z49" s="96">
        <v>2030201</v>
      </c>
      <c r="AA49" s="96">
        <v>124668</v>
      </c>
      <c r="AB49" s="96">
        <v>107854</v>
      </c>
      <c r="AC49" s="96">
        <v>183303</v>
      </c>
      <c r="AD49" s="96">
        <v>1086811</v>
      </c>
      <c r="AE49" s="96">
        <v>135595</v>
      </c>
      <c r="AF49" s="96">
        <v>40607</v>
      </c>
      <c r="AG49" s="96">
        <v>153065</v>
      </c>
      <c r="AH49" s="96">
        <v>2632750</v>
      </c>
      <c r="AI49" s="96">
        <v>556386</v>
      </c>
      <c r="AJ49" s="96">
        <v>264651</v>
      </c>
      <c r="AK49" s="96">
        <v>918551</v>
      </c>
      <c r="AL49" s="96">
        <v>498924</v>
      </c>
      <c r="AM49" s="96">
        <v>501922</v>
      </c>
      <c r="AN49" s="96">
        <v>1560873</v>
      </c>
      <c r="AO49" s="96">
        <v>1773129</v>
      </c>
      <c r="AP49" s="96">
        <v>103488</v>
      </c>
      <c r="AQ49" s="96">
        <v>1607012</v>
      </c>
      <c r="AR49" s="96">
        <v>746701</v>
      </c>
      <c r="AS49" s="96">
        <v>0</v>
      </c>
      <c r="AT49" s="97">
        <v>3487</v>
      </c>
      <c r="AU49" s="98">
        <v>18391625</v>
      </c>
      <c r="AV49" s="101"/>
      <c r="AW49" s="101"/>
      <c r="AX49" s="101"/>
      <c r="AY49" s="101"/>
      <c r="AZ49" s="101"/>
      <c r="BA49" s="101"/>
      <c r="BB49" s="101"/>
      <c r="BC49" s="101"/>
      <c r="BD49" s="101"/>
      <c r="BE49" s="101"/>
      <c r="BF49" s="101"/>
      <c r="BG49" s="101"/>
      <c r="BH49" s="101"/>
      <c r="BI49" s="101"/>
      <c r="BJ49" s="101"/>
      <c r="BK49" s="101"/>
      <c r="BL49" s="101"/>
      <c r="BM49" s="101"/>
      <c r="BN49" s="101"/>
      <c r="BO49" s="101"/>
      <c r="BP49" s="101"/>
    </row>
    <row r="50" spans="1:68" ht="29.25" customHeight="1" x14ac:dyDescent="0.15">
      <c r="A50" s="85">
        <v>47</v>
      </c>
      <c r="B50" s="102" t="s">
        <v>99</v>
      </c>
      <c r="C50" s="105" t="s">
        <v>100</v>
      </c>
      <c r="D50" s="95">
        <v>81202</v>
      </c>
      <c r="E50" s="96">
        <v>1906</v>
      </c>
      <c r="F50" s="96">
        <v>4309</v>
      </c>
      <c r="G50" s="96">
        <v>1194</v>
      </c>
      <c r="H50" s="96">
        <v>203534</v>
      </c>
      <c r="I50" s="96">
        <v>-12515</v>
      </c>
      <c r="J50" s="96">
        <v>55372</v>
      </c>
      <c r="K50" s="96">
        <v>72637</v>
      </c>
      <c r="L50" s="96">
        <v>40648</v>
      </c>
      <c r="M50" s="96">
        <v>-9756</v>
      </c>
      <c r="N50" s="96">
        <v>15904</v>
      </c>
      <c r="O50" s="96">
        <v>3280</v>
      </c>
      <c r="P50" s="96">
        <v>54573</v>
      </c>
      <c r="Q50" s="96">
        <v>430120</v>
      </c>
      <c r="R50" s="96">
        <v>-27292</v>
      </c>
      <c r="S50" s="96">
        <v>39881</v>
      </c>
      <c r="T50" s="96">
        <v>75055</v>
      </c>
      <c r="U50" s="96">
        <v>181377</v>
      </c>
      <c r="V50" s="96">
        <v>42496</v>
      </c>
      <c r="W50" s="96">
        <v>-13161</v>
      </c>
      <c r="X50" s="96">
        <v>-82794</v>
      </c>
      <c r="Y50" s="96">
        <v>-20051</v>
      </c>
      <c r="Z50" s="96">
        <v>201532</v>
      </c>
      <c r="AA50" s="96">
        <v>2966</v>
      </c>
      <c r="AB50" s="96">
        <v>10377</v>
      </c>
      <c r="AC50" s="96">
        <v>37151</v>
      </c>
      <c r="AD50" s="96">
        <v>87788</v>
      </c>
      <c r="AE50" s="96">
        <v>147885</v>
      </c>
      <c r="AF50" s="96">
        <v>34670</v>
      </c>
      <c r="AG50" s="96">
        <v>15950</v>
      </c>
      <c r="AH50" s="96">
        <v>1168089</v>
      </c>
      <c r="AI50" s="96">
        <v>441314</v>
      </c>
      <c r="AJ50" s="96">
        <v>1860452</v>
      </c>
      <c r="AK50" s="96">
        <v>214007</v>
      </c>
      <c r="AL50" s="96">
        <v>377177</v>
      </c>
      <c r="AM50" s="96">
        <v>0</v>
      </c>
      <c r="AN50" s="96">
        <v>96148</v>
      </c>
      <c r="AO50" s="96">
        <v>140566</v>
      </c>
      <c r="AP50" s="96">
        <v>-1278</v>
      </c>
      <c r="AQ50" s="96">
        <v>377589</v>
      </c>
      <c r="AR50" s="96">
        <v>288726</v>
      </c>
      <c r="AS50" s="96">
        <v>-5</v>
      </c>
      <c r="AT50" s="97">
        <v>91787</v>
      </c>
      <c r="AU50" s="98">
        <v>6730810</v>
      </c>
      <c r="AV50" s="101"/>
      <c r="AW50" s="101"/>
      <c r="AX50" s="101"/>
      <c r="AY50" s="101"/>
      <c r="AZ50" s="101"/>
      <c r="BA50" s="101"/>
      <c r="BB50" s="101"/>
      <c r="BC50" s="101"/>
      <c r="BD50" s="101"/>
      <c r="BE50" s="101"/>
      <c r="BF50" s="101"/>
      <c r="BG50" s="101"/>
      <c r="BH50" s="101"/>
      <c r="BI50" s="101"/>
      <c r="BJ50" s="101"/>
      <c r="BK50" s="101"/>
      <c r="BL50" s="101"/>
      <c r="BM50" s="101"/>
      <c r="BN50" s="101"/>
      <c r="BO50" s="101"/>
      <c r="BP50" s="101"/>
    </row>
    <row r="51" spans="1:68" ht="29.25" customHeight="1" x14ac:dyDescent="0.15">
      <c r="A51" s="85">
        <v>48</v>
      </c>
      <c r="B51" s="102" t="s">
        <v>101</v>
      </c>
      <c r="C51" s="105" t="s">
        <v>102</v>
      </c>
      <c r="D51" s="95">
        <v>47699</v>
      </c>
      <c r="E51" s="96">
        <v>502</v>
      </c>
      <c r="F51" s="96">
        <v>4601</v>
      </c>
      <c r="G51" s="96">
        <v>1454</v>
      </c>
      <c r="H51" s="96">
        <v>126094</v>
      </c>
      <c r="I51" s="96">
        <v>39790</v>
      </c>
      <c r="J51" s="96">
        <v>43932</v>
      </c>
      <c r="K51" s="96">
        <v>155607</v>
      </c>
      <c r="L51" s="96">
        <v>25498</v>
      </c>
      <c r="M51" s="96">
        <v>120493</v>
      </c>
      <c r="N51" s="96">
        <v>67559</v>
      </c>
      <c r="O51" s="96">
        <v>24485</v>
      </c>
      <c r="P51" s="96">
        <v>45267</v>
      </c>
      <c r="Q51" s="96">
        <v>167276</v>
      </c>
      <c r="R51" s="96">
        <v>20659</v>
      </c>
      <c r="S51" s="96">
        <v>85907</v>
      </c>
      <c r="T51" s="96">
        <v>94112</v>
      </c>
      <c r="U51" s="96">
        <v>182020</v>
      </c>
      <c r="V51" s="96">
        <v>170256</v>
      </c>
      <c r="W51" s="96">
        <v>93266</v>
      </c>
      <c r="X51" s="96">
        <v>339216</v>
      </c>
      <c r="Y51" s="96">
        <v>57111</v>
      </c>
      <c r="Z51" s="96">
        <v>1469166</v>
      </c>
      <c r="AA51" s="96">
        <v>71298</v>
      </c>
      <c r="AB51" s="96">
        <v>54549</v>
      </c>
      <c r="AC51" s="96">
        <v>73941</v>
      </c>
      <c r="AD51" s="96">
        <v>115677</v>
      </c>
      <c r="AE51" s="96">
        <v>339136</v>
      </c>
      <c r="AF51" s="96">
        <v>57983</v>
      </c>
      <c r="AG51" s="96">
        <v>28779</v>
      </c>
      <c r="AH51" s="96">
        <v>608826</v>
      </c>
      <c r="AI51" s="96">
        <v>132513</v>
      </c>
      <c r="AJ51" s="96">
        <v>1584626</v>
      </c>
      <c r="AK51" s="96">
        <v>404058</v>
      </c>
      <c r="AL51" s="96">
        <v>290896</v>
      </c>
      <c r="AM51" s="96">
        <v>467090</v>
      </c>
      <c r="AN51" s="96">
        <v>455034</v>
      </c>
      <c r="AO51" s="96">
        <v>226556</v>
      </c>
      <c r="AP51" s="96">
        <v>12923</v>
      </c>
      <c r="AQ51" s="96">
        <v>490216</v>
      </c>
      <c r="AR51" s="96">
        <v>273521</v>
      </c>
      <c r="AS51" s="96">
        <v>0</v>
      </c>
      <c r="AT51" s="97">
        <v>13499</v>
      </c>
      <c r="AU51" s="98">
        <v>9083091</v>
      </c>
      <c r="AV51" s="101"/>
      <c r="AW51" s="101"/>
      <c r="AX51" s="101"/>
      <c r="AY51" s="101"/>
      <c r="AZ51" s="101"/>
      <c r="BA51" s="101"/>
      <c r="BB51" s="101"/>
      <c r="BC51" s="101"/>
      <c r="BD51" s="101"/>
      <c r="BE51" s="101"/>
      <c r="BF51" s="101"/>
      <c r="BG51" s="101"/>
      <c r="BH51" s="101"/>
      <c r="BI51" s="101"/>
      <c r="BJ51" s="101"/>
      <c r="BK51" s="101"/>
      <c r="BL51" s="101"/>
      <c r="BM51" s="101"/>
      <c r="BN51" s="101"/>
      <c r="BO51" s="101"/>
      <c r="BP51" s="101"/>
    </row>
    <row r="52" spans="1:68" ht="29.25" customHeight="1" x14ac:dyDescent="0.15">
      <c r="A52" s="85">
        <v>49</v>
      </c>
      <c r="B52" s="102" t="s">
        <v>95</v>
      </c>
      <c r="C52" s="105" t="s">
        <v>145</v>
      </c>
      <c r="D52" s="95">
        <v>14193</v>
      </c>
      <c r="E52" s="96">
        <v>140</v>
      </c>
      <c r="F52" s="96">
        <v>1666</v>
      </c>
      <c r="G52" s="96">
        <v>737</v>
      </c>
      <c r="H52" s="96">
        <v>177127</v>
      </c>
      <c r="I52" s="96">
        <v>13785</v>
      </c>
      <c r="J52" s="96">
        <v>18036</v>
      </c>
      <c r="K52" s="96">
        <v>23813</v>
      </c>
      <c r="L52" s="96">
        <v>215428</v>
      </c>
      <c r="M52" s="96">
        <v>55496</v>
      </c>
      <c r="N52" s="96">
        <v>11440</v>
      </c>
      <c r="O52" s="96">
        <v>4358</v>
      </c>
      <c r="P52" s="96">
        <v>13238</v>
      </c>
      <c r="Q52" s="96">
        <v>59350</v>
      </c>
      <c r="R52" s="96">
        <v>6400</v>
      </c>
      <c r="S52" s="96">
        <v>29137</v>
      </c>
      <c r="T52" s="96">
        <v>9131</v>
      </c>
      <c r="U52" s="96">
        <v>15030</v>
      </c>
      <c r="V52" s="96">
        <v>17826</v>
      </c>
      <c r="W52" s="96">
        <v>4275</v>
      </c>
      <c r="X52" s="96">
        <v>9536</v>
      </c>
      <c r="Y52" s="96">
        <v>5165</v>
      </c>
      <c r="Z52" s="96">
        <v>-93919</v>
      </c>
      <c r="AA52" s="96">
        <v>44593</v>
      </c>
      <c r="AB52" s="96">
        <v>6802</v>
      </c>
      <c r="AC52" s="96">
        <v>20258</v>
      </c>
      <c r="AD52" s="96">
        <v>114680</v>
      </c>
      <c r="AE52" s="96">
        <v>54070</v>
      </c>
      <c r="AF52" s="96">
        <v>12507</v>
      </c>
      <c r="AG52" s="96">
        <v>5609</v>
      </c>
      <c r="AH52" s="96">
        <v>289724</v>
      </c>
      <c r="AI52" s="96">
        <v>36215</v>
      </c>
      <c r="AJ52" s="96">
        <v>229739</v>
      </c>
      <c r="AK52" s="96">
        <v>148963</v>
      </c>
      <c r="AL52" s="96">
        <v>80107</v>
      </c>
      <c r="AM52" s="96">
        <v>1395</v>
      </c>
      <c r="AN52" s="96">
        <v>41649</v>
      </c>
      <c r="AO52" s="96">
        <v>52676</v>
      </c>
      <c r="AP52" s="96">
        <v>7249</v>
      </c>
      <c r="AQ52" s="96">
        <v>214089</v>
      </c>
      <c r="AR52" s="96">
        <v>137611</v>
      </c>
      <c r="AS52" s="96">
        <v>0</v>
      </c>
      <c r="AT52" s="97">
        <v>4818</v>
      </c>
      <c r="AU52" s="98">
        <v>2114142</v>
      </c>
      <c r="AV52" s="101"/>
      <c r="AW52" s="101"/>
      <c r="AX52" s="101"/>
      <c r="AY52" s="101"/>
      <c r="AZ52" s="101"/>
      <c r="BA52" s="101"/>
      <c r="BB52" s="101"/>
      <c r="BC52" s="101"/>
      <c r="BD52" s="101"/>
      <c r="BE52" s="101"/>
      <c r="BF52" s="101"/>
      <c r="BG52" s="101"/>
      <c r="BH52" s="101"/>
      <c r="BI52" s="101"/>
      <c r="BJ52" s="101"/>
      <c r="BK52" s="101"/>
      <c r="BL52" s="101"/>
      <c r="BM52" s="101"/>
      <c r="BN52" s="101"/>
      <c r="BO52" s="101"/>
      <c r="BP52" s="101"/>
    </row>
    <row r="53" spans="1:68" ht="29.25" customHeight="1" x14ac:dyDescent="0.15">
      <c r="A53" s="85">
        <v>50</v>
      </c>
      <c r="B53" s="90" t="s">
        <v>103</v>
      </c>
      <c r="C53" s="92" t="s">
        <v>104</v>
      </c>
      <c r="D53" s="117">
        <v>-10685</v>
      </c>
      <c r="E53" s="118">
        <v>-264</v>
      </c>
      <c r="F53" s="118">
        <v>-26</v>
      </c>
      <c r="G53" s="118">
        <v>0</v>
      </c>
      <c r="H53" s="118">
        <v>-7213</v>
      </c>
      <c r="I53" s="118">
        <v>-3</v>
      </c>
      <c r="J53" s="118">
        <v>-4</v>
      </c>
      <c r="K53" s="118">
        <v>-2</v>
      </c>
      <c r="L53" s="118">
        <v>-3632</v>
      </c>
      <c r="M53" s="118">
        <v>-6</v>
      </c>
      <c r="N53" s="118">
        <v>-3</v>
      </c>
      <c r="O53" s="118">
        <v>-2</v>
      </c>
      <c r="P53" s="118">
        <v>0</v>
      </c>
      <c r="Q53" s="118">
        <v>-10</v>
      </c>
      <c r="R53" s="118">
        <v>-4</v>
      </c>
      <c r="S53" s="118">
        <v>-8</v>
      </c>
      <c r="T53" s="118">
        <v>-5</v>
      </c>
      <c r="U53" s="118">
        <v>-11</v>
      </c>
      <c r="V53" s="118">
        <v>-5</v>
      </c>
      <c r="W53" s="118">
        <v>-2</v>
      </c>
      <c r="X53" s="118">
        <v>-8</v>
      </c>
      <c r="Y53" s="118">
        <v>-1</v>
      </c>
      <c r="Z53" s="118">
        <v>-45</v>
      </c>
      <c r="AA53" s="118">
        <v>-56</v>
      </c>
      <c r="AB53" s="118">
        <v>-1</v>
      </c>
      <c r="AC53" s="118">
        <v>-5</v>
      </c>
      <c r="AD53" s="118">
        <v>-14360</v>
      </c>
      <c r="AE53" s="118">
        <v>-733</v>
      </c>
      <c r="AF53" s="118">
        <v>-12992</v>
      </c>
      <c r="AG53" s="118">
        <v>-1</v>
      </c>
      <c r="AH53" s="118">
        <v>-3465</v>
      </c>
      <c r="AI53" s="118">
        <v>-28409</v>
      </c>
      <c r="AJ53" s="118">
        <v>-1363</v>
      </c>
      <c r="AK53" s="118">
        <v>-8906</v>
      </c>
      <c r="AL53" s="118">
        <v>-30</v>
      </c>
      <c r="AM53" s="118">
        <v>0</v>
      </c>
      <c r="AN53" s="118">
        <v>-7404</v>
      </c>
      <c r="AO53" s="118">
        <v>-39733</v>
      </c>
      <c r="AP53" s="118">
        <v>-4152</v>
      </c>
      <c r="AQ53" s="118">
        <v>-191</v>
      </c>
      <c r="AR53" s="118">
        <v>-17</v>
      </c>
      <c r="AS53" s="118">
        <v>0</v>
      </c>
      <c r="AT53" s="119">
        <v>-1392</v>
      </c>
      <c r="AU53" s="120">
        <v>-145149</v>
      </c>
      <c r="AV53" s="101"/>
      <c r="AW53" s="101"/>
      <c r="AX53" s="101"/>
      <c r="AY53" s="101"/>
      <c r="AZ53" s="101"/>
      <c r="BA53" s="101"/>
      <c r="BB53" s="101"/>
      <c r="BC53" s="101"/>
      <c r="BD53" s="101"/>
      <c r="BE53" s="101"/>
      <c r="BF53" s="101"/>
      <c r="BG53" s="101"/>
      <c r="BH53" s="101"/>
      <c r="BI53" s="101"/>
      <c r="BJ53" s="101"/>
      <c r="BK53" s="101"/>
      <c r="BL53" s="101"/>
      <c r="BM53" s="101"/>
      <c r="BN53" s="101"/>
      <c r="BO53" s="101"/>
      <c r="BP53" s="101"/>
    </row>
    <row r="54" spans="1:68" ht="29.25" customHeight="1" x14ac:dyDescent="0.15">
      <c r="A54" s="85">
        <v>51</v>
      </c>
      <c r="B54" s="107" t="s">
        <v>105</v>
      </c>
      <c r="C54" s="121" t="s">
        <v>106</v>
      </c>
      <c r="D54" s="109">
        <v>176859</v>
      </c>
      <c r="E54" s="110">
        <v>3786</v>
      </c>
      <c r="F54" s="110">
        <v>17533</v>
      </c>
      <c r="G54" s="110">
        <v>7675</v>
      </c>
      <c r="H54" s="110">
        <v>822003</v>
      </c>
      <c r="I54" s="110">
        <v>113726</v>
      </c>
      <c r="J54" s="110">
        <v>250953</v>
      </c>
      <c r="K54" s="110">
        <v>380792</v>
      </c>
      <c r="L54" s="110">
        <v>292186</v>
      </c>
      <c r="M54" s="110">
        <v>513571</v>
      </c>
      <c r="N54" s="110">
        <v>200501</v>
      </c>
      <c r="O54" s="110">
        <v>91058</v>
      </c>
      <c r="P54" s="110">
        <v>215738</v>
      </c>
      <c r="Q54" s="110">
        <v>931031</v>
      </c>
      <c r="R54" s="110">
        <v>119244</v>
      </c>
      <c r="S54" s="110">
        <v>474860</v>
      </c>
      <c r="T54" s="110">
        <v>417584</v>
      </c>
      <c r="U54" s="110">
        <v>931667</v>
      </c>
      <c r="V54" s="110">
        <v>446609</v>
      </c>
      <c r="W54" s="110">
        <v>170086</v>
      </c>
      <c r="X54" s="110">
        <v>681938</v>
      </c>
      <c r="Y54" s="110">
        <v>107927</v>
      </c>
      <c r="Z54" s="110">
        <v>3726074</v>
      </c>
      <c r="AA54" s="110">
        <v>252264</v>
      </c>
      <c r="AB54" s="110">
        <v>184371</v>
      </c>
      <c r="AC54" s="110">
        <v>328579</v>
      </c>
      <c r="AD54" s="110">
        <v>1455589</v>
      </c>
      <c r="AE54" s="110">
        <v>692202</v>
      </c>
      <c r="AF54" s="110">
        <v>136550</v>
      </c>
      <c r="AG54" s="110">
        <v>211501</v>
      </c>
      <c r="AH54" s="110">
        <v>4870404</v>
      </c>
      <c r="AI54" s="110">
        <v>1192404</v>
      </c>
      <c r="AJ54" s="110">
        <v>3955891</v>
      </c>
      <c r="AK54" s="110">
        <v>1734081</v>
      </c>
      <c r="AL54" s="110">
        <v>1289600</v>
      </c>
      <c r="AM54" s="110">
        <v>983373</v>
      </c>
      <c r="AN54" s="110">
        <v>2179688</v>
      </c>
      <c r="AO54" s="110">
        <v>2189835</v>
      </c>
      <c r="AP54" s="110">
        <v>125963</v>
      </c>
      <c r="AQ54" s="110">
        <v>2753016</v>
      </c>
      <c r="AR54" s="110">
        <v>1512661</v>
      </c>
      <c r="AS54" s="110">
        <v>-5</v>
      </c>
      <c r="AT54" s="111">
        <v>113347</v>
      </c>
      <c r="AU54" s="112">
        <v>37254715</v>
      </c>
      <c r="AV54" s="101"/>
      <c r="AW54" s="101"/>
      <c r="AX54" s="101"/>
      <c r="AY54" s="101"/>
      <c r="AZ54" s="101"/>
      <c r="BA54" s="101"/>
      <c r="BB54" s="101"/>
      <c r="BC54" s="101"/>
      <c r="BD54" s="101"/>
      <c r="BE54" s="101"/>
      <c r="BF54" s="101"/>
      <c r="BG54" s="101"/>
      <c r="BH54" s="101"/>
      <c r="BI54" s="101"/>
      <c r="BJ54" s="101"/>
      <c r="BK54" s="101"/>
      <c r="BL54" s="101"/>
      <c r="BM54" s="101"/>
      <c r="BN54" s="101"/>
      <c r="BO54" s="101"/>
      <c r="BP54" s="101"/>
    </row>
    <row r="55" spans="1:68" ht="29.25" customHeight="1" x14ac:dyDescent="0.15">
      <c r="A55" s="85">
        <v>52</v>
      </c>
      <c r="B55" s="107" t="s">
        <v>54</v>
      </c>
      <c r="C55" s="121" t="s">
        <v>127</v>
      </c>
      <c r="D55" s="109">
        <v>360622</v>
      </c>
      <c r="E55" s="110">
        <v>5554</v>
      </c>
      <c r="F55" s="110">
        <v>39325</v>
      </c>
      <c r="G55" s="110">
        <v>15560</v>
      </c>
      <c r="H55" s="110">
        <v>2204715</v>
      </c>
      <c r="I55" s="110">
        <v>282090</v>
      </c>
      <c r="J55" s="110">
        <v>685564</v>
      </c>
      <c r="K55" s="110">
        <v>1141346</v>
      </c>
      <c r="L55" s="110">
        <v>952664</v>
      </c>
      <c r="M55" s="110">
        <v>1435469</v>
      </c>
      <c r="N55" s="110">
        <v>427602</v>
      </c>
      <c r="O55" s="110">
        <v>191309</v>
      </c>
      <c r="P55" s="110">
        <v>432487</v>
      </c>
      <c r="Q55" s="110">
        <v>3411351</v>
      </c>
      <c r="R55" s="110">
        <v>733852</v>
      </c>
      <c r="S55" s="110">
        <v>1114008</v>
      </c>
      <c r="T55" s="110">
        <v>973875</v>
      </c>
      <c r="U55" s="110">
        <v>1978015</v>
      </c>
      <c r="V55" s="110">
        <v>1192125</v>
      </c>
      <c r="W55" s="110">
        <v>432094</v>
      </c>
      <c r="X55" s="110">
        <v>1889398</v>
      </c>
      <c r="Y55" s="110">
        <v>302701</v>
      </c>
      <c r="Z55" s="110">
        <v>16236527</v>
      </c>
      <c r="AA55" s="110">
        <v>574509</v>
      </c>
      <c r="AB55" s="110">
        <v>562906</v>
      </c>
      <c r="AC55" s="110">
        <v>718968</v>
      </c>
      <c r="AD55" s="110">
        <v>3100958</v>
      </c>
      <c r="AE55" s="110">
        <v>1956333</v>
      </c>
      <c r="AF55" s="110">
        <v>293094</v>
      </c>
      <c r="AG55" s="110">
        <v>322955</v>
      </c>
      <c r="AH55" s="110">
        <v>6910098</v>
      </c>
      <c r="AI55" s="110">
        <v>1764531</v>
      </c>
      <c r="AJ55" s="110">
        <v>4694843</v>
      </c>
      <c r="AK55" s="110">
        <v>3406731</v>
      </c>
      <c r="AL55" s="110">
        <v>2414910</v>
      </c>
      <c r="AM55" s="110">
        <v>1366940</v>
      </c>
      <c r="AN55" s="110">
        <v>3168441</v>
      </c>
      <c r="AO55" s="110">
        <v>3521191</v>
      </c>
      <c r="AP55" s="110">
        <v>207487</v>
      </c>
      <c r="AQ55" s="110">
        <v>4384887</v>
      </c>
      <c r="AR55" s="110">
        <v>2803555</v>
      </c>
      <c r="AS55" s="110">
        <v>93389</v>
      </c>
      <c r="AT55" s="111">
        <v>275273</v>
      </c>
      <c r="AU55" s="112">
        <v>78980252</v>
      </c>
      <c r="AV55" s="101"/>
      <c r="AW55" s="101"/>
      <c r="AX55" s="101"/>
      <c r="AY55" s="101"/>
      <c r="AZ55" s="101"/>
      <c r="BA55" s="101"/>
      <c r="BB55" s="101"/>
      <c r="BC55" s="101"/>
      <c r="BD55" s="101"/>
      <c r="BE55" s="101"/>
      <c r="BF55" s="101"/>
      <c r="BG55" s="101"/>
      <c r="BH55" s="101"/>
      <c r="BI55" s="101"/>
      <c r="BJ55" s="101"/>
      <c r="BK55" s="101"/>
      <c r="BL55" s="101"/>
      <c r="BM55" s="101"/>
      <c r="BN55" s="101"/>
      <c r="BO55" s="101"/>
      <c r="BP55" s="101"/>
    </row>
    <row r="56" spans="1:68" ht="29.25" customHeight="1" x14ac:dyDescent="0.15">
      <c r="A56" s="84"/>
      <c r="B56" s="85"/>
      <c r="C56" s="84"/>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row>
    <row r="57" spans="1:68" ht="29.25" customHeight="1" x14ac:dyDescent="0.1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sheetData>
  <phoneticPr fontId="1"/>
  <pageMargins left="0.70866141732283472" right="0.70866141732283472" top="0.74803149606299213" bottom="0.74803149606299213" header="0.31496062992125984" footer="0.31496062992125984"/>
  <pageSetup paperSize="8" scale="26" orientation="landscape" r:id="rId1"/>
  <headerFooter>
    <oddHeader>&amp;L&amp;F&amp;R&amp;A</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W46"/>
  <sheetViews>
    <sheetView zoomScale="90" zoomScaleNormal="90" workbookViewId="0">
      <pane xSplit="3" ySplit="3" topLeftCell="D4" activePane="bottomRight" state="frozen"/>
      <selection activeCell="D7" sqref="D7"/>
      <selection pane="topRight" activeCell="D7" sqref="D7"/>
      <selection pane="bottomLeft" activeCell="D7" sqref="D7"/>
      <selection pane="bottomRight"/>
    </sheetView>
  </sheetViews>
  <sheetFormatPr defaultRowHeight="23.25" customHeight="1" x14ac:dyDescent="0.15"/>
  <cols>
    <col min="1" max="1" width="1.75" style="22" customWidth="1"/>
    <col min="2" max="2" width="5.5" style="37" customWidth="1"/>
    <col min="3" max="3" width="22.5" style="22" customWidth="1"/>
    <col min="4" max="4" width="8.5" style="22" customWidth="1"/>
    <col min="5" max="46" width="11.25" style="22" customWidth="1"/>
    <col min="47" max="49" width="18.625" style="22" customWidth="1"/>
    <col min="50" max="16384" width="9" style="22"/>
  </cols>
  <sheetData>
    <row r="1" spans="2:49" ht="9" customHeight="1" x14ac:dyDescent="0.15">
      <c r="C1" s="2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row>
    <row r="2" spans="2:49" s="37" customFormat="1" ht="23.25" customHeight="1" x14ac:dyDescent="0.15">
      <c r="B2" s="19"/>
      <c r="C2" s="170"/>
      <c r="D2" s="19" t="s">
        <v>1</v>
      </c>
      <c r="E2" s="171" t="s">
        <v>108</v>
      </c>
      <c r="F2" s="171" t="s">
        <v>109</v>
      </c>
      <c r="G2" s="172" t="s">
        <v>2</v>
      </c>
      <c r="H2" s="172" t="s">
        <v>3</v>
      </c>
      <c r="I2" s="172" t="s">
        <v>4</v>
      </c>
      <c r="J2" s="172" t="s">
        <v>5</v>
      </c>
      <c r="K2" s="172" t="s">
        <v>6</v>
      </c>
      <c r="L2" s="172" t="s">
        <v>7</v>
      </c>
      <c r="M2" s="171" t="s">
        <v>8</v>
      </c>
      <c r="N2" s="171" t="s">
        <v>110</v>
      </c>
      <c r="O2" s="171" t="s">
        <v>111</v>
      </c>
      <c r="P2" s="172" t="s">
        <v>9</v>
      </c>
      <c r="Q2" s="172" t="s">
        <v>10</v>
      </c>
      <c r="R2" s="172" t="s">
        <v>11</v>
      </c>
      <c r="S2" s="172" t="s">
        <v>12</v>
      </c>
      <c r="T2" s="172" t="s">
        <v>13</v>
      </c>
      <c r="U2" s="172" t="s">
        <v>14</v>
      </c>
      <c r="V2" s="172" t="s">
        <v>15</v>
      </c>
      <c r="W2" s="172" t="s">
        <v>16</v>
      </c>
      <c r="X2" s="172" t="s">
        <v>17</v>
      </c>
      <c r="Y2" s="172" t="s">
        <v>18</v>
      </c>
      <c r="Z2" s="172" t="s">
        <v>19</v>
      </c>
      <c r="AA2" s="172" t="s">
        <v>112</v>
      </c>
      <c r="AB2" s="172" t="s">
        <v>113</v>
      </c>
      <c r="AC2" s="172" t="s">
        <v>20</v>
      </c>
      <c r="AD2" s="172" t="s">
        <v>21</v>
      </c>
      <c r="AE2" s="172" t="s">
        <v>22</v>
      </c>
      <c r="AF2" s="172" t="s">
        <v>23</v>
      </c>
      <c r="AG2" s="172" t="s">
        <v>24</v>
      </c>
      <c r="AH2" s="172" t="s">
        <v>25</v>
      </c>
      <c r="AI2" s="172" t="s">
        <v>26</v>
      </c>
      <c r="AJ2" s="172" t="s">
        <v>27</v>
      </c>
      <c r="AK2" s="172" t="s">
        <v>28</v>
      </c>
      <c r="AL2" s="172" t="s">
        <v>29</v>
      </c>
      <c r="AM2" s="172" t="s">
        <v>30</v>
      </c>
      <c r="AN2" s="172" t="s">
        <v>31</v>
      </c>
      <c r="AO2" s="172" t="s">
        <v>32</v>
      </c>
      <c r="AP2" s="172" t="s">
        <v>33</v>
      </c>
      <c r="AQ2" s="172" t="s">
        <v>34</v>
      </c>
      <c r="AR2" s="172" t="s">
        <v>35</v>
      </c>
      <c r="AS2" s="172" t="s">
        <v>36</v>
      </c>
      <c r="AT2" s="173" t="s">
        <v>37</v>
      </c>
    </row>
    <row r="3" spans="2:49" ht="57.75" customHeight="1" x14ac:dyDescent="0.15">
      <c r="B3" s="20"/>
      <c r="C3" s="36" t="s">
        <v>173</v>
      </c>
      <c r="D3" s="9" t="s">
        <v>116</v>
      </c>
      <c r="E3" s="3" t="s">
        <v>146</v>
      </c>
      <c r="F3" s="3" t="s">
        <v>147</v>
      </c>
      <c r="G3" s="3" t="s">
        <v>55</v>
      </c>
      <c r="H3" s="3" t="s">
        <v>56</v>
      </c>
      <c r="I3" s="3" t="s">
        <v>57</v>
      </c>
      <c r="J3" s="3" t="s">
        <v>148</v>
      </c>
      <c r="K3" s="3" t="s">
        <v>59</v>
      </c>
      <c r="L3" s="3" t="s">
        <v>60</v>
      </c>
      <c r="M3" s="3" t="s">
        <v>149</v>
      </c>
      <c r="N3" s="3" t="s">
        <v>150</v>
      </c>
      <c r="O3" s="3" t="s">
        <v>131</v>
      </c>
      <c r="P3" s="3" t="s">
        <v>151</v>
      </c>
      <c r="Q3" s="3" t="s">
        <v>61</v>
      </c>
      <c r="R3" s="3" t="s">
        <v>62</v>
      </c>
      <c r="S3" s="3" t="s">
        <v>63</v>
      </c>
      <c r="T3" s="3" t="s">
        <v>64</v>
      </c>
      <c r="U3" s="3" t="s">
        <v>65</v>
      </c>
      <c r="V3" s="3" t="s">
        <v>66</v>
      </c>
      <c r="W3" s="3" t="s">
        <v>67</v>
      </c>
      <c r="X3" s="3" t="s">
        <v>68</v>
      </c>
      <c r="Y3" s="3" t="s">
        <v>152</v>
      </c>
      <c r="Z3" s="3" t="s">
        <v>153</v>
      </c>
      <c r="AA3" s="3" t="s">
        <v>139</v>
      </c>
      <c r="AB3" s="3" t="s">
        <v>154</v>
      </c>
      <c r="AC3" s="3" t="s">
        <v>155</v>
      </c>
      <c r="AD3" s="3" t="s">
        <v>71</v>
      </c>
      <c r="AE3" s="3" t="s">
        <v>156</v>
      </c>
      <c r="AF3" s="3" t="s">
        <v>73</v>
      </c>
      <c r="AG3" s="3" t="s">
        <v>74</v>
      </c>
      <c r="AH3" s="3" t="s">
        <v>75</v>
      </c>
      <c r="AI3" s="3" t="s">
        <v>76</v>
      </c>
      <c r="AJ3" s="3" t="s">
        <v>77</v>
      </c>
      <c r="AK3" s="3" t="s">
        <v>78</v>
      </c>
      <c r="AL3" s="3" t="s">
        <v>79</v>
      </c>
      <c r="AM3" s="3" t="s">
        <v>80</v>
      </c>
      <c r="AN3" s="3" t="s">
        <v>81</v>
      </c>
      <c r="AO3" s="3" t="s">
        <v>82</v>
      </c>
      <c r="AP3" s="3" t="s">
        <v>157</v>
      </c>
      <c r="AQ3" s="3" t="s">
        <v>158</v>
      </c>
      <c r="AR3" s="3" t="s">
        <v>159</v>
      </c>
      <c r="AS3" s="3" t="s">
        <v>160</v>
      </c>
      <c r="AT3" s="10" t="s">
        <v>161</v>
      </c>
      <c r="AU3" s="23"/>
      <c r="AV3" s="23"/>
    </row>
    <row r="4" spans="2:49" ht="23.25" customHeight="1" x14ac:dyDescent="0.15">
      <c r="B4" s="19" t="s">
        <v>1</v>
      </c>
      <c r="C4" s="2" t="s">
        <v>116</v>
      </c>
      <c r="D4" s="11">
        <v>1</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2">
        <v>0</v>
      </c>
      <c r="AE4" s="12">
        <v>0</v>
      </c>
      <c r="AF4" s="12">
        <v>0</v>
      </c>
      <c r="AG4" s="12">
        <v>0</v>
      </c>
      <c r="AH4" s="12">
        <v>0</v>
      </c>
      <c r="AI4" s="12">
        <v>0</v>
      </c>
      <c r="AJ4" s="12">
        <v>0</v>
      </c>
      <c r="AK4" s="12">
        <v>0</v>
      </c>
      <c r="AL4" s="12">
        <v>0</v>
      </c>
      <c r="AM4" s="12">
        <v>0</v>
      </c>
      <c r="AN4" s="12">
        <v>0</v>
      </c>
      <c r="AO4" s="12">
        <v>0</v>
      </c>
      <c r="AP4" s="12">
        <v>0</v>
      </c>
      <c r="AQ4" s="12">
        <v>0</v>
      </c>
      <c r="AR4" s="12">
        <v>0</v>
      </c>
      <c r="AS4" s="12">
        <v>0</v>
      </c>
      <c r="AT4" s="13">
        <v>0</v>
      </c>
      <c r="AU4" s="25"/>
      <c r="AV4" s="25"/>
      <c r="AW4" s="25"/>
    </row>
    <row r="5" spans="2:49" ht="23.25" customHeight="1" x14ac:dyDescent="0.15">
      <c r="B5" s="21" t="s">
        <v>108</v>
      </c>
      <c r="C5" s="14" t="s">
        <v>117</v>
      </c>
      <c r="D5" s="11">
        <v>0</v>
      </c>
      <c r="E5" s="12">
        <v>1</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2">
        <v>0</v>
      </c>
      <c r="AE5" s="12">
        <v>0</v>
      </c>
      <c r="AF5" s="12">
        <v>0</v>
      </c>
      <c r="AG5" s="12">
        <v>0</v>
      </c>
      <c r="AH5" s="12">
        <v>0</v>
      </c>
      <c r="AI5" s="12">
        <v>0</v>
      </c>
      <c r="AJ5" s="12">
        <v>0</v>
      </c>
      <c r="AK5" s="12">
        <v>0</v>
      </c>
      <c r="AL5" s="12">
        <v>0</v>
      </c>
      <c r="AM5" s="12">
        <v>0</v>
      </c>
      <c r="AN5" s="12">
        <v>0</v>
      </c>
      <c r="AO5" s="12">
        <v>0</v>
      </c>
      <c r="AP5" s="12">
        <v>0</v>
      </c>
      <c r="AQ5" s="12">
        <v>0</v>
      </c>
      <c r="AR5" s="12">
        <v>0</v>
      </c>
      <c r="AS5" s="12">
        <v>0</v>
      </c>
      <c r="AT5" s="13">
        <v>0</v>
      </c>
      <c r="AU5" s="25"/>
      <c r="AV5" s="25"/>
      <c r="AW5" s="25"/>
    </row>
    <row r="6" spans="2:49" ht="23.25" customHeight="1" x14ac:dyDescent="0.15">
      <c r="B6" s="21" t="s">
        <v>109</v>
      </c>
      <c r="C6" s="14" t="s">
        <v>118</v>
      </c>
      <c r="D6" s="11">
        <v>0</v>
      </c>
      <c r="E6" s="12">
        <v>0</v>
      </c>
      <c r="F6" s="12">
        <v>1</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0</v>
      </c>
      <c r="AH6" s="12">
        <v>0</v>
      </c>
      <c r="AI6" s="12">
        <v>0</v>
      </c>
      <c r="AJ6" s="12">
        <v>0</v>
      </c>
      <c r="AK6" s="12">
        <v>0</v>
      </c>
      <c r="AL6" s="12">
        <v>0</v>
      </c>
      <c r="AM6" s="12">
        <v>0</v>
      </c>
      <c r="AN6" s="12">
        <v>0</v>
      </c>
      <c r="AO6" s="12">
        <v>0</v>
      </c>
      <c r="AP6" s="12">
        <v>0</v>
      </c>
      <c r="AQ6" s="12">
        <v>0</v>
      </c>
      <c r="AR6" s="12">
        <v>0</v>
      </c>
      <c r="AS6" s="12">
        <v>0</v>
      </c>
      <c r="AT6" s="13">
        <v>0</v>
      </c>
      <c r="AU6" s="25"/>
      <c r="AV6" s="25"/>
      <c r="AW6" s="25"/>
    </row>
    <row r="7" spans="2:49" ht="23.25" customHeight="1" x14ac:dyDescent="0.15">
      <c r="B7" s="21" t="s">
        <v>2</v>
      </c>
      <c r="C7" s="14" t="s">
        <v>55</v>
      </c>
      <c r="D7" s="11">
        <v>0</v>
      </c>
      <c r="E7" s="12">
        <v>0</v>
      </c>
      <c r="F7" s="12">
        <v>0</v>
      </c>
      <c r="G7" s="12">
        <v>1</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3">
        <v>0</v>
      </c>
      <c r="AU7" s="25"/>
      <c r="AV7" s="25"/>
      <c r="AW7" s="25"/>
    </row>
    <row r="8" spans="2:49" ht="23.25" customHeight="1" x14ac:dyDescent="0.15">
      <c r="B8" s="21" t="s">
        <v>3</v>
      </c>
      <c r="C8" s="14" t="s">
        <v>128</v>
      </c>
      <c r="D8" s="11">
        <v>0</v>
      </c>
      <c r="E8" s="12">
        <v>0</v>
      </c>
      <c r="F8" s="12">
        <v>0</v>
      </c>
      <c r="G8" s="12">
        <v>0</v>
      </c>
      <c r="H8" s="12">
        <v>1</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3">
        <v>0</v>
      </c>
      <c r="AU8" s="25"/>
      <c r="AV8" s="25"/>
      <c r="AW8" s="25"/>
    </row>
    <row r="9" spans="2:49" ht="23.25" customHeight="1" x14ac:dyDescent="0.15">
      <c r="B9" s="21" t="s">
        <v>4</v>
      </c>
      <c r="C9" s="14" t="s">
        <v>57</v>
      </c>
      <c r="D9" s="11">
        <v>0</v>
      </c>
      <c r="E9" s="12">
        <v>0</v>
      </c>
      <c r="F9" s="12">
        <v>0</v>
      </c>
      <c r="G9" s="12">
        <v>0</v>
      </c>
      <c r="H9" s="12">
        <v>0</v>
      </c>
      <c r="I9" s="12">
        <v>1</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3">
        <v>0</v>
      </c>
      <c r="AU9" s="25"/>
      <c r="AV9" s="25"/>
      <c r="AW9" s="25"/>
    </row>
    <row r="10" spans="2:49" ht="23.25" customHeight="1" x14ac:dyDescent="0.15">
      <c r="B10" s="21" t="s">
        <v>5</v>
      </c>
      <c r="C10" s="14" t="s">
        <v>58</v>
      </c>
      <c r="D10" s="11">
        <v>0</v>
      </c>
      <c r="E10" s="12">
        <v>0</v>
      </c>
      <c r="F10" s="12">
        <v>0</v>
      </c>
      <c r="G10" s="12">
        <v>0</v>
      </c>
      <c r="H10" s="12">
        <v>0</v>
      </c>
      <c r="I10" s="12">
        <v>0</v>
      </c>
      <c r="J10" s="12">
        <v>1</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3">
        <v>0</v>
      </c>
      <c r="AU10" s="25"/>
      <c r="AV10" s="25"/>
      <c r="AW10" s="25"/>
    </row>
    <row r="11" spans="2:49" ht="23.25" customHeight="1" x14ac:dyDescent="0.15">
      <c r="B11" s="21" t="s">
        <v>6</v>
      </c>
      <c r="C11" s="14" t="s">
        <v>59</v>
      </c>
      <c r="D11" s="11">
        <v>0</v>
      </c>
      <c r="E11" s="12">
        <v>0</v>
      </c>
      <c r="F11" s="12">
        <v>0</v>
      </c>
      <c r="G11" s="12">
        <v>0</v>
      </c>
      <c r="H11" s="12">
        <v>0</v>
      </c>
      <c r="I11" s="12">
        <v>0</v>
      </c>
      <c r="J11" s="12">
        <v>0</v>
      </c>
      <c r="K11" s="12">
        <v>1</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3">
        <v>0</v>
      </c>
      <c r="AU11" s="25"/>
      <c r="AV11" s="25"/>
      <c r="AW11" s="25"/>
    </row>
    <row r="12" spans="2:49" ht="23.25" customHeight="1" x14ac:dyDescent="0.15">
      <c r="B12" s="21" t="s">
        <v>7</v>
      </c>
      <c r="C12" s="14" t="s">
        <v>60</v>
      </c>
      <c r="D12" s="11">
        <v>0</v>
      </c>
      <c r="E12" s="12">
        <v>0</v>
      </c>
      <c r="F12" s="12">
        <v>0</v>
      </c>
      <c r="G12" s="12">
        <v>0</v>
      </c>
      <c r="H12" s="12">
        <v>0</v>
      </c>
      <c r="I12" s="12">
        <v>0</v>
      </c>
      <c r="J12" s="12">
        <v>0</v>
      </c>
      <c r="K12" s="12">
        <v>0</v>
      </c>
      <c r="L12" s="12">
        <v>1</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3">
        <v>0</v>
      </c>
      <c r="AU12" s="25"/>
      <c r="AV12" s="25"/>
      <c r="AW12" s="25"/>
    </row>
    <row r="13" spans="2:49" ht="23.25" customHeight="1" x14ac:dyDescent="0.15">
      <c r="B13" s="21" t="s">
        <v>8</v>
      </c>
      <c r="C13" s="14" t="s">
        <v>129</v>
      </c>
      <c r="D13" s="11">
        <v>0</v>
      </c>
      <c r="E13" s="12">
        <v>0</v>
      </c>
      <c r="F13" s="12">
        <v>0</v>
      </c>
      <c r="G13" s="12">
        <v>0</v>
      </c>
      <c r="H13" s="12">
        <v>0</v>
      </c>
      <c r="I13" s="12">
        <v>0</v>
      </c>
      <c r="J13" s="12">
        <v>0</v>
      </c>
      <c r="K13" s="12">
        <v>0</v>
      </c>
      <c r="L13" s="12">
        <v>0</v>
      </c>
      <c r="M13" s="12">
        <v>1</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3">
        <v>0</v>
      </c>
      <c r="AU13" s="25"/>
      <c r="AV13" s="25"/>
      <c r="AW13" s="25"/>
    </row>
    <row r="14" spans="2:49" ht="23.25" customHeight="1" x14ac:dyDescent="0.15">
      <c r="B14" s="21" t="s">
        <v>110</v>
      </c>
      <c r="C14" s="14" t="s">
        <v>130</v>
      </c>
      <c r="D14" s="11">
        <v>0</v>
      </c>
      <c r="E14" s="12">
        <v>0</v>
      </c>
      <c r="F14" s="12">
        <v>0</v>
      </c>
      <c r="G14" s="12">
        <v>0</v>
      </c>
      <c r="H14" s="12">
        <v>0</v>
      </c>
      <c r="I14" s="12">
        <v>0</v>
      </c>
      <c r="J14" s="12">
        <v>0</v>
      </c>
      <c r="K14" s="12">
        <v>0</v>
      </c>
      <c r="L14" s="12">
        <v>0</v>
      </c>
      <c r="M14" s="12">
        <v>0</v>
      </c>
      <c r="N14" s="12">
        <v>1</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3">
        <v>0</v>
      </c>
      <c r="AU14" s="25"/>
      <c r="AV14" s="25"/>
      <c r="AW14" s="25"/>
    </row>
    <row r="15" spans="2:49" ht="23.25" customHeight="1" x14ac:dyDescent="0.15">
      <c r="B15" s="21" t="s">
        <v>111</v>
      </c>
      <c r="C15" s="14" t="s">
        <v>131</v>
      </c>
      <c r="D15" s="11">
        <v>0</v>
      </c>
      <c r="E15" s="12">
        <v>0</v>
      </c>
      <c r="F15" s="12">
        <v>0</v>
      </c>
      <c r="G15" s="12">
        <v>0</v>
      </c>
      <c r="H15" s="12">
        <v>0</v>
      </c>
      <c r="I15" s="12">
        <v>0</v>
      </c>
      <c r="J15" s="12">
        <v>0</v>
      </c>
      <c r="K15" s="12">
        <v>0</v>
      </c>
      <c r="L15" s="12">
        <v>0</v>
      </c>
      <c r="M15" s="12">
        <v>0</v>
      </c>
      <c r="N15" s="12">
        <v>0</v>
      </c>
      <c r="O15" s="12">
        <v>1</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3">
        <v>0</v>
      </c>
      <c r="AU15" s="25"/>
      <c r="AV15" s="25"/>
      <c r="AW15" s="25"/>
    </row>
    <row r="16" spans="2:49" ht="23.25" customHeight="1" x14ac:dyDescent="0.15">
      <c r="B16" s="21" t="s">
        <v>9</v>
      </c>
      <c r="C16" s="14" t="s">
        <v>132</v>
      </c>
      <c r="D16" s="11">
        <v>0</v>
      </c>
      <c r="E16" s="12">
        <v>0</v>
      </c>
      <c r="F16" s="12">
        <v>0</v>
      </c>
      <c r="G16" s="12">
        <v>0</v>
      </c>
      <c r="H16" s="12">
        <v>0</v>
      </c>
      <c r="I16" s="12">
        <v>0</v>
      </c>
      <c r="J16" s="12">
        <v>0</v>
      </c>
      <c r="K16" s="12">
        <v>0</v>
      </c>
      <c r="L16" s="12">
        <v>0</v>
      </c>
      <c r="M16" s="12">
        <v>0</v>
      </c>
      <c r="N16" s="12">
        <v>0</v>
      </c>
      <c r="O16" s="12">
        <v>0</v>
      </c>
      <c r="P16" s="12">
        <v>1</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3">
        <v>0</v>
      </c>
      <c r="AU16" s="25"/>
      <c r="AV16" s="25"/>
      <c r="AW16" s="25"/>
    </row>
    <row r="17" spans="2:49" ht="23.25" customHeight="1" x14ac:dyDescent="0.15">
      <c r="B17" s="21" t="s">
        <v>10</v>
      </c>
      <c r="C17" s="14" t="s">
        <v>61</v>
      </c>
      <c r="D17" s="11">
        <v>0</v>
      </c>
      <c r="E17" s="12">
        <v>0</v>
      </c>
      <c r="F17" s="12">
        <v>0</v>
      </c>
      <c r="G17" s="12">
        <v>0</v>
      </c>
      <c r="H17" s="12">
        <v>0</v>
      </c>
      <c r="I17" s="12">
        <v>0</v>
      </c>
      <c r="J17" s="12">
        <v>0</v>
      </c>
      <c r="K17" s="12">
        <v>0</v>
      </c>
      <c r="L17" s="12">
        <v>0</v>
      </c>
      <c r="M17" s="12">
        <v>0</v>
      </c>
      <c r="N17" s="12">
        <v>0</v>
      </c>
      <c r="O17" s="12">
        <v>0</v>
      </c>
      <c r="P17" s="12">
        <v>0</v>
      </c>
      <c r="Q17" s="12">
        <v>1</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3">
        <v>0</v>
      </c>
      <c r="AU17" s="25"/>
      <c r="AV17" s="25"/>
      <c r="AW17" s="25"/>
    </row>
    <row r="18" spans="2:49" ht="23.25" customHeight="1" x14ac:dyDescent="0.15">
      <c r="B18" s="21" t="s">
        <v>11</v>
      </c>
      <c r="C18" s="14" t="s">
        <v>62</v>
      </c>
      <c r="D18" s="11">
        <v>0</v>
      </c>
      <c r="E18" s="12">
        <v>0</v>
      </c>
      <c r="F18" s="12">
        <v>0</v>
      </c>
      <c r="G18" s="12">
        <v>0</v>
      </c>
      <c r="H18" s="12">
        <v>0</v>
      </c>
      <c r="I18" s="12">
        <v>0</v>
      </c>
      <c r="J18" s="12">
        <v>0</v>
      </c>
      <c r="K18" s="12">
        <v>0</v>
      </c>
      <c r="L18" s="12">
        <v>0</v>
      </c>
      <c r="M18" s="12">
        <v>0</v>
      </c>
      <c r="N18" s="12">
        <v>0</v>
      </c>
      <c r="O18" s="12">
        <v>0</v>
      </c>
      <c r="P18" s="12">
        <v>0</v>
      </c>
      <c r="Q18" s="12">
        <v>0</v>
      </c>
      <c r="R18" s="12">
        <v>1</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3">
        <v>0</v>
      </c>
      <c r="AU18" s="25"/>
      <c r="AV18" s="25"/>
      <c r="AW18" s="25"/>
    </row>
    <row r="19" spans="2:49" ht="23.25" customHeight="1" x14ac:dyDescent="0.15">
      <c r="B19" s="21" t="s">
        <v>12</v>
      </c>
      <c r="C19" s="14" t="s">
        <v>63</v>
      </c>
      <c r="D19" s="11">
        <v>0</v>
      </c>
      <c r="E19" s="12">
        <v>0</v>
      </c>
      <c r="F19" s="12">
        <v>0</v>
      </c>
      <c r="G19" s="12">
        <v>0</v>
      </c>
      <c r="H19" s="12">
        <v>0</v>
      </c>
      <c r="I19" s="12">
        <v>0</v>
      </c>
      <c r="J19" s="12">
        <v>0</v>
      </c>
      <c r="K19" s="12">
        <v>0</v>
      </c>
      <c r="L19" s="12">
        <v>0</v>
      </c>
      <c r="M19" s="12">
        <v>0</v>
      </c>
      <c r="N19" s="12">
        <v>0</v>
      </c>
      <c r="O19" s="12">
        <v>0</v>
      </c>
      <c r="P19" s="12">
        <v>0</v>
      </c>
      <c r="Q19" s="12">
        <v>0</v>
      </c>
      <c r="R19" s="12">
        <v>0</v>
      </c>
      <c r="S19" s="12">
        <v>1</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3">
        <v>0</v>
      </c>
      <c r="AU19" s="25"/>
      <c r="AV19" s="25"/>
      <c r="AW19" s="25"/>
    </row>
    <row r="20" spans="2:49" ht="23.25" customHeight="1" x14ac:dyDescent="0.15">
      <c r="B20" s="21" t="s">
        <v>13</v>
      </c>
      <c r="C20" s="14" t="s">
        <v>133</v>
      </c>
      <c r="D20" s="11">
        <v>0</v>
      </c>
      <c r="E20" s="12">
        <v>0</v>
      </c>
      <c r="F20" s="12">
        <v>0</v>
      </c>
      <c r="G20" s="12">
        <v>0</v>
      </c>
      <c r="H20" s="12">
        <v>0</v>
      </c>
      <c r="I20" s="12">
        <v>0</v>
      </c>
      <c r="J20" s="12">
        <v>0</v>
      </c>
      <c r="K20" s="12">
        <v>0</v>
      </c>
      <c r="L20" s="12">
        <v>0</v>
      </c>
      <c r="M20" s="12">
        <v>0</v>
      </c>
      <c r="N20" s="12">
        <v>0</v>
      </c>
      <c r="O20" s="12">
        <v>0</v>
      </c>
      <c r="P20" s="12">
        <v>0</v>
      </c>
      <c r="Q20" s="12">
        <v>0</v>
      </c>
      <c r="R20" s="12">
        <v>0</v>
      </c>
      <c r="S20" s="12">
        <v>0</v>
      </c>
      <c r="T20" s="12">
        <v>1</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3">
        <v>0</v>
      </c>
      <c r="AU20" s="25"/>
      <c r="AV20" s="25"/>
      <c r="AW20" s="25"/>
    </row>
    <row r="21" spans="2:49" ht="23.25" customHeight="1" x14ac:dyDescent="0.15">
      <c r="B21" s="21" t="s">
        <v>14</v>
      </c>
      <c r="C21" s="14" t="s">
        <v>134</v>
      </c>
      <c r="D21" s="11">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1</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3">
        <v>0</v>
      </c>
      <c r="AU21" s="25"/>
      <c r="AV21" s="25"/>
      <c r="AW21" s="25"/>
    </row>
    <row r="22" spans="2:49" ht="23.25" customHeight="1" x14ac:dyDescent="0.15">
      <c r="B22" s="21" t="s">
        <v>15</v>
      </c>
      <c r="C22" s="14" t="s">
        <v>135</v>
      </c>
      <c r="D22" s="11">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1</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3">
        <v>0</v>
      </c>
      <c r="AU22" s="25"/>
      <c r="AV22" s="25"/>
      <c r="AW22" s="25"/>
    </row>
    <row r="23" spans="2:49" ht="23.25" customHeight="1" x14ac:dyDescent="0.15">
      <c r="B23" s="21" t="s">
        <v>16</v>
      </c>
      <c r="C23" s="14" t="s">
        <v>136</v>
      </c>
      <c r="D23" s="11">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1</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3">
        <v>0</v>
      </c>
      <c r="AU23" s="25"/>
      <c r="AV23" s="25"/>
      <c r="AW23" s="25"/>
    </row>
    <row r="24" spans="2:49" ht="23.25" customHeight="1" x14ac:dyDescent="0.15">
      <c r="B24" s="21" t="s">
        <v>17</v>
      </c>
      <c r="C24" s="14" t="s">
        <v>68</v>
      </c>
      <c r="D24" s="11">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1</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3">
        <v>0</v>
      </c>
      <c r="AU24" s="25"/>
      <c r="AV24" s="25"/>
      <c r="AW24" s="25"/>
    </row>
    <row r="25" spans="2:49" ht="23.25" customHeight="1" x14ac:dyDescent="0.15">
      <c r="B25" s="21" t="s">
        <v>18</v>
      </c>
      <c r="C25" s="14" t="s">
        <v>137</v>
      </c>
      <c r="D25" s="11">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1</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3">
        <v>0</v>
      </c>
      <c r="AU25" s="25"/>
      <c r="AV25" s="25"/>
      <c r="AW25" s="25"/>
    </row>
    <row r="26" spans="2:49" ht="23.25" customHeight="1" x14ac:dyDescent="0.15">
      <c r="B26" s="21" t="s">
        <v>19</v>
      </c>
      <c r="C26" s="14" t="s">
        <v>138</v>
      </c>
      <c r="D26" s="11">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1</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3">
        <v>0</v>
      </c>
      <c r="AU26" s="25"/>
      <c r="AV26" s="25"/>
      <c r="AW26" s="25"/>
    </row>
    <row r="27" spans="2:49" ht="23.25" customHeight="1" x14ac:dyDescent="0.15">
      <c r="B27" s="21" t="s">
        <v>112</v>
      </c>
      <c r="C27" s="15" t="s">
        <v>139</v>
      </c>
      <c r="D27" s="11">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1</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3">
        <v>0</v>
      </c>
      <c r="AU27" s="25"/>
      <c r="AV27" s="25"/>
      <c r="AW27" s="25"/>
    </row>
    <row r="28" spans="2:49" ht="23.25" customHeight="1" x14ac:dyDescent="0.15">
      <c r="B28" s="21" t="s">
        <v>113</v>
      </c>
      <c r="C28" s="15" t="s">
        <v>140</v>
      </c>
      <c r="D28" s="11">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1</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3">
        <v>0</v>
      </c>
      <c r="AU28" s="25"/>
      <c r="AV28" s="25"/>
      <c r="AW28" s="25"/>
    </row>
    <row r="29" spans="2:49" ht="23.25" customHeight="1" x14ac:dyDescent="0.15">
      <c r="B29" s="21" t="s">
        <v>20</v>
      </c>
      <c r="C29" s="14" t="s">
        <v>70</v>
      </c>
      <c r="D29" s="11">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1</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3">
        <v>0</v>
      </c>
      <c r="AU29" s="25"/>
      <c r="AV29" s="25"/>
      <c r="AW29" s="25"/>
    </row>
    <row r="30" spans="2:49" ht="23.25" customHeight="1" x14ac:dyDescent="0.15">
      <c r="B30" s="21" t="s">
        <v>21</v>
      </c>
      <c r="C30" s="14" t="s">
        <v>71</v>
      </c>
      <c r="D30" s="11">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1</v>
      </c>
      <c r="AE30" s="12">
        <v>0</v>
      </c>
      <c r="AF30" s="12">
        <v>0</v>
      </c>
      <c r="AG30" s="12">
        <v>0</v>
      </c>
      <c r="AH30" s="12">
        <v>0</v>
      </c>
      <c r="AI30" s="12">
        <v>0</v>
      </c>
      <c r="AJ30" s="12">
        <v>0</v>
      </c>
      <c r="AK30" s="12">
        <v>0</v>
      </c>
      <c r="AL30" s="12">
        <v>0</v>
      </c>
      <c r="AM30" s="12">
        <v>0</v>
      </c>
      <c r="AN30" s="12">
        <v>0</v>
      </c>
      <c r="AO30" s="12">
        <v>0</v>
      </c>
      <c r="AP30" s="12">
        <v>0</v>
      </c>
      <c r="AQ30" s="12">
        <v>0</v>
      </c>
      <c r="AR30" s="12">
        <v>0</v>
      </c>
      <c r="AS30" s="12">
        <v>0</v>
      </c>
      <c r="AT30" s="13">
        <v>0</v>
      </c>
      <c r="AU30" s="25"/>
      <c r="AV30" s="25"/>
      <c r="AW30" s="25"/>
    </row>
    <row r="31" spans="2:49" ht="23.25" customHeight="1" x14ac:dyDescent="0.15">
      <c r="B31" s="21" t="s">
        <v>22</v>
      </c>
      <c r="C31" s="14" t="s">
        <v>72</v>
      </c>
      <c r="D31" s="11">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1</v>
      </c>
      <c r="AF31" s="12">
        <v>0</v>
      </c>
      <c r="AG31" s="12">
        <v>0</v>
      </c>
      <c r="AH31" s="12">
        <v>0</v>
      </c>
      <c r="AI31" s="12">
        <v>0</v>
      </c>
      <c r="AJ31" s="12">
        <v>0</v>
      </c>
      <c r="AK31" s="12">
        <v>0</v>
      </c>
      <c r="AL31" s="12">
        <v>0</v>
      </c>
      <c r="AM31" s="12">
        <v>0</v>
      </c>
      <c r="AN31" s="12">
        <v>0</v>
      </c>
      <c r="AO31" s="12">
        <v>0</v>
      </c>
      <c r="AP31" s="12">
        <v>0</v>
      </c>
      <c r="AQ31" s="12">
        <v>0</v>
      </c>
      <c r="AR31" s="12">
        <v>0</v>
      </c>
      <c r="AS31" s="12">
        <v>0</v>
      </c>
      <c r="AT31" s="13">
        <v>0</v>
      </c>
      <c r="AU31" s="25"/>
      <c r="AV31" s="25"/>
      <c r="AW31" s="25"/>
    </row>
    <row r="32" spans="2:49" ht="23.25" customHeight="1" x14ac:dyDescent="0.15">
      <c r="B32" s="21" t="s">
        <v>23</v>
      </c>
      <c r="C32" s="14" t="s">
        <v>73</v>
      </c>
      <c r="D32" s="11">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1</v>
      </c>
      <c r="AG32" s="12">
        <v>0</v>
      </c>
      <c r="AH32" s="12">
        <v>0</v>
      </c>
      <c r="AI32" s="12">
        <v>0</v>
      </c>
      <c r="AJ32" s="12">
        <v>0</v>
      </c>
      <c r="AK32" s="12">
        <v>0</v>
      </c>
      <c r="AL32" s="12">
        <v>0</v>
      </c>
      <c r="AM32" s="12">
        <v>0</v>
      </c>
      <c r="AN32" s="12">
        <v>0</v>
      </c>
      <c r="AO32" s="12">
        <v>0</v>
      </c>
      <c r="AP32" s="12">
        <v>0</v>
      </c>
      <c r="AQ32" s="12">
        <v>0</v>
      </c>
      <c r="AR32" s="12">
        <v>0</v>
      </c>
      <c r="AS32" s="12">
        <v>0</v>
      </c>
      <c r="AT32" s="13">
        <v>0</v>
      </c>
      <c r="AU32" s="25"/>
      <c r="AV32" s="25"/>
      <c r="AW32" s="25"/>
    </row>
    <row r="33" spans="2:49" ht="23.25" customHeight="1" x14ac:dyDescent="0.15">
      <c r="B33" s="21" t="s">
        <v>24</v>
      </c>
      <c r="C33" s="14" t="s">
        <v>74</v>
      </c>
      <c r="D33" s="11">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1</v>
      </c>
      <c r="AH33" s="12">
        <v>0</v>
      </c>
      <c r="AI33" s="12">
        <v>0</v>
      </c>
      <c r="AJ33" s="12">
        <v>0</v>
      </c>
      <c r="AK33" s="12">
        <v>0</v>
      </c>
      <c r="AL33" s="12">
        <v>0</v>
      </c>
      <c r="AM33" s="12">
        <v>0</v>
      </c>
      <c r="AN33" s="12">
        <v>0</v>
      </c>
      <c r="AO33" s="12">
        <v>0</v>
      </c>
      <c r="AP33" s="12">
        <v>0</v>
      </c>
      <c r="AQ33" s="12">
        <v>0</v>
      </c>
      <c r="AR33" s="12">
        <v>0</v>
      </c>
      <c r="AS33" s="12">
        <v>0</v>
      </c>
      <c r="AT33" s="13">
        <v>0</v>
      </c>
      <c r="AU33" s="25"/>
      <c r="AV33" s="25"/>
      <c r="AW33" s="25"/>
    </row>
    <row r="34" spans="2:49" ht="23.25" customHeight="1" x14ac:dyDescent="0.15">
      <c r="B34" s="21" t="s">
        <v>25</v>
      </c>
      <c r="C34" s="14" t="s">
        <v>75</v>
      </c>
      <c r="D34" s="11">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1</v>
      </c>
      <c r="AI34" s="12">
        <v>0</v>
      </c>
      <c r="AJ34" s="12">
        <v>0</v>
      </c>
      <c r="AK34" s="12">
        <v>0</v>
      </c>
      <c r="AL34" s="12">
        <v>0</v>
      </c>
      <c r="AM34" s="12">
        <v>0</v>
      </c>
      <c r="AN34" s="12">
        <v>0</v>
      </c>
      <c r="AO34" s="12">
        <v>0</v>
      </c>
      <c r="AP34" s="12">
        <v>0</v>
      </c>
      <c r="AQ34" s="12">
        <v>0</v>
      </c>
      <c r="AR34" s="12">
        <v>0</v>
      </c>
      <c r="AS34" s="12">
        <v>0</v>
      </c>
      <c r="AT34" s="13">
        <v>0</v>
      </c>
      <c r="AU34" s="25"/>
      <c r="AV34" s="25"/>
      <c r="AW34" s="25"/>
    </row>
    <row r="35" spans="2:49" ht="23.25" customHeight="1" x14ac:dyDescent="0.15">
      <c r="B35" s="21" t="s">
        <v>26</v>
      </c>
      <c r="C35" s="14" t="s">
        <v>76</v>
      </c>
      <c r="D35" s="11">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1</v>
      </c>
      <c r="AJ35" s="12">
        <v>0</v>
      </c>
      <c r="AK35" s="12">
        <v>0</v>
      </c>
      <c r="AL35" s="12">
        <v>0</v>
      </c>
      <c r="AM35" s="12">
        <v>0</v>
      </c>
      <c r="AN35" s="12">
        <v>0</v>
      </c>
      <c r="AO35" s="12">
        <v>0</v>
      </c>
      <c r="AP35" s="12">
        <v>0</v>
      </c>
      <c r="AQ35" s="12">
        <v>0</v>
      </c>
      <c r="AR35" s="12">
        <v>0</v>
      </c>
      <c r="AS35" s="12">
        <v>0</v>
      </c>
      <c r="AT35" s="13">
        <v>0</v>
      </c>
      <c r="AU35" s="25"/>
      <c r="AV35" s="25"/>
      <c r="AW35" s="25"/>
    </row>
    <row r="36" spans="2:49" ht="23.25" customHeight="1" x14ac:dyDescent="0.15">
      <c r="B36" s="21" t="s">
        <v>27</v>
      </c>
      <c r="C36" s="14" t="s">
        <v>77</v>
      </c>
      <c r="D36" s="11">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1</v>
      </c>
      <c r="AK36" s="12">
        <v>0</v>
      </c>
      <c r="AL36" s="12">
        <v>0</v>
      </c>
      <c r="AM36" s="12">
        <v>0</v>
      </c>
      <c r="AN36" s="12">
        <v>0</v>
      </c>
      <c r="AO36" s="12">
        <v>0</v>
      </c>
      <c r="AP36" s="12">
        <v>0</v>
      </c>
      <c r="AQ36" s="12">
        <v>0</v>
      </c>
      <c r="AR36" s="12">
        <v>0</v>
      </c>
      <c r="AS36" s="12">
        <v>0</v>
      </c>
      <c r="AT36" s="13">
        <v>0</v>
      </c>
      <c r="AU36" s="25"/>
      <c r="AV36" s="25"/>
      <c r="AW36" s="25"/>
    </row>
    <row r="37" spans="2:49" ht="23.25" customHeight="1" x14ac:dyDescent="0.15">
      <c r="B37" s="21" t="s">
        <v>28</v>
      </c>
      <c r="C37" s="14" t="s">
        <v>141</v>
      </c>
      <c r="D37" s="11">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c r="AF37" s="12">
        <v>0</v>
      </c>
      <c r="AG37" s="12">
        <v>0</v>
      </c>
      <c r="AH37" s="12">
        <v>0</v>
      </c>
      <c r="AI37" s="12">
        <v>0</v>
      </c>
      <c r="AJ37" s="12">
        <v>0</v>
      </c>
      <c r="AK37" s="12">
        <v>1</v>
      </c>
      <c r="AL37" s="12">
        <v>0</v>
      </c>
      <c r="AM37" s="12">
        <v>0</v>
      </c>
      <c r="AN37" s="12">
        <v>0</v>
      </c>
      <c r="AO37" s="12">
        <v>0</v>
      </c>
      <c r="AP37" s="12">
        <v>0</v>
      </c>
      <c r="AQ37" s="12">
        <v>0</v>
      </c>
      <c r="AR37" s="12">
        <v>0</v>
      </c>
      <c r="AS37" s="12">
        <v>0</v>
      </c>
      <c r="AT37" s="13">
        <v>0</v>
      </c>
      <c r="AU37" s="25"/>
      <c r="AV37" s="25"/>
      <c r="AW37" s="25"/>
    </row>
    <row r="38" spans="2:49" ht="23.25" customHeight="1" x14ac:dyDescent="0.15">
      <c r="B38" s="21" t="s">
        <v>29</v>
      </c>
      <c r="C38" s="14" t="s">
        <v>142</v>
      </c>
      <c r="D38" s="11">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12">
        <v>1</v>
      </c>
      <c r="AM38" s="12">
        <v>0</v>
      </c>
      <c r="AN38" s="12">
        <v>0</v>
      </c>
      <c r="AO38" s="12">
        <v>0</v>
      </c>
      <c r="AP38" s="12">
        <v>0</v>
      </c>
      <c r="AQ38" s="12">
        <v>0</v>
      </c>
      <c r="AR38" s="12">
        <v>0</v>
      </c>
      <c r="AS38" s="12">
        <v>0</v>
      </c>
      <c r="AT38" s="13">
        <v>0</v>
      </c>
      <c r="AU38" s="25"/>
      <c r="AV38" s="25"/>
      <c r="AW38" s="25"/>
    </row>
    <row r="39" spans="2:49" ht="23.25" customHeight="1" x14ac:dyDescent="0.15">
      <c r="B39" s="21" t="s">
        <v>30</v>
      </c>
      <c r="C39" s="14" t="s">
        <v>80</v>
      </c>
      <c r="D39" s="11">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1</v>
      </c>
      <c r="AN39" s="12">
        <v>0</v>
      </c>
      <c r="AO39" s="12">
        <v>0</v>
      </c>
      <c r="AP39" s="12">
        <v>0</v>
      </c>
      <c r="AQ39" s="12">
        <v>0</v>
      </c>
      <c r="AR39" s="12">
        <v>0</v>
      </c>
      <c r="AS39" s="12">
        <v>0</v>
      </c>
      <c r="AT39" s="13">
        <v>0</v>
      </c>
      <c r="AU39" s="25"/>
      <c r="AV39" s="25"/>
      <c r="AW39" s="25"/>
    </row>
    <row r="40" spans="2:49" ht="23.25" customHeight="1" x14ac:dyDescent="0.15">
      <c r="B40" s="21" t="s">
        <v>31</v>
      </c>
      <c r="C40" s="14" t="s">
        <v>81</v>
      </c>
      <c r="D40" s="11">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1</v>
      </c>
      <c r="AO40" s="12">
        <v>0</v>
      </c>
      <c r="AP40" s="12">
        <v>0</v>
      </c>
      <c r="AQ40" s="12">
        <v>0</v>
      </c>
      <c r="AR40" s="12">
        <v>0</v>
      </c>
      <c r="AS40" s="12">
        <v>0</v>
      </c>
      <c r="AT40" s="13">
        <v>0</v>
      </c>
      <c r="AU40" s="25"/>
      <c r="AV40" s="25"/>
      <c r="AW40" s="25"/>
    </row>
    <row r="41" spans="2:49" ht="23.25" customHeight="1" x14ac:dyDescent="0.15">
      <c r="B41" s="21" t="s">
        <v>32</v>
      </c>
      <c r="C41" s="14" t="s">
        <v>143</v>
      </c>
      <c r="D41" s="11">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1</v>
      </c>
      <c r="AP41" s="12">
        <v>0</v>
      </c>
      <c r="AQ41" s="12">
        <v>0</v>
      </c>
      <c r="AR41" s="12">
        <v>0</v>
      </c>
      <c r="AS41" s="12">
        <v>0</v>
      </c>
      <c r="AT41" s="13">
        <v>0</v>
      </c>
      <c r="AU41" s="25"/>
      <c r="AV41" s="25"/>
      <c r="AW41" s="25"/>
    </row>
    <row r="42" spans="2:49" ht="23.25" customHeight="1" x14ac:dyDescent="0.15">
      <c r="B42" s="21" t="s">
        <v>33</v>
      </c>
      <c r="C42" s="14" t="s">
        <v>144</v>
      </c>
      <c r="D42" s="11">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1</v>
      </c>
      <c r="AQ42" s="12">
        <v>0</v>
      </c>
      <c r="AR42" s="12">
        <v>0</v>
      </c>
      <c r="AS42" s="12">
        <v>0</v>
      </c>
      <c r="AT42" s="13">
        <v>0</v>
      </c>
      <c r="AU42" s="25"/>
      <c r="AV42" s="25"/>
      <c r="AW42" s="25"/>
    </row>
    <row r="43" spans="2:49" ht="23.25" customHeight="1" x14ac:dyDescent="0.15">
      <c r="B43" s="21" t="s">
        <v>34</v>
      </c>
      <c r="C43" s="14" t="s">
        <v>84</v>
      </c>
      <c r="D43" s="11">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1</v>
      </c>
      <c r="AR43" s="12">
        <v>0</v>
      </c>
      <c r="AS43" s="12">
        <v>0</v>
      </c>
      <c r="AT43" s="13">
        <v>0</v>
      </c>
      <c r="AU43" s="25"/>
      <c r="AV43" s="25"/>
      <c r="AW43" s="25"/>
    </row>
    <row r="44" spans="2:49" ht="23.25" customHeight="1" x14ac:dyDescent="0.15">
      <c r="B44" s="21" t="s">
        <v>35</v>
      </c>
      <c r="C44" s="14" t="s">
        <v>85</v>
      </c>
      <c r="D44" s="11">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2">
        <v>0</v>
      </c>
      <c r="AE44" s="12">
        <v>0</v>
      </c>
      <c r="AF44" s="12">
        <v>0</v>
      </c>
      <c r="AG44" s="12">
        <v>0</v>
      </c>
      <c r="AH44" s="12">
        <v>0</v>
      </c>
      <c r="AI44" s="12">
        <v>0</v>
      </c>
      <c r="AJ44" s="12">
        <v>0</v>
      </c>
      <c r="AK44" s="12">
        <v>0</v>
      </c>
      <c r="AL44" s="12">
        <v>0</v>
      </c>
      <c r="AM44" s="12">
        <v>0</v>
      </c>
      <c r="AN44" s="12">
        <v>0</v>
      </c>
      <c r="AO44" s="12">
        <v>0</v>
      </c>
      <c r="AP44" s="12">
        <v>0</v>
      </c>
      <c r="AQ44" s="12">
        <v>0</v>
      </c>
      <c r="AR44" s="12">
        <v>1</v>
      </c>
      <c r="AS44" s="12">
        <v>0</v>
      </c>
      <c r="AT44" s="13">
        <v>0</v>
      </c>
      <c r="AU44" s="25"/>
      <c r="AV44" s="25"/>
      <c r="AW44" s="25"/>
    </row>
    <row r="45" spans="2:49" ht="23.25" customHeight="1" x14ac:dyDescent="0.15">
      <c r="B45" s="21" t="s">
        <v>36</v>
      </c>
      <c r="C45" s="14" t="s">
        <v>86</v>
      </c>
      <c r="D45" s="11">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1</v>
      </c>
      <c r="AT45" s="13">
        <v>0</v>
      </c>
      <c r="AU45" s="25"/>
      <c r="AV45" s="25"/>
      <c r="AW45" s="25"/>
    </row>
    <row r="46" spans="2:49" ht="23.25" customHeight="1" x14ac:dyDescent="0.15">
      <c r="B46" s="20" t="s">
        <v>37</v>
      </c>
      <c r="C46" s="3" t="s">
        <v>87</v>
      </c>
      <c r="D46" s="16">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c r="AB46" s="17">
        <v>0</v>
      </c>
      <c r="AC46" s="17">
        <v>0</v>
      </c>
      <c r="AD46" s="17">
        <v>0</v>
      </c>
      <c r="AE46" s="17">
        <v>0</v>
      </c>
      <c r="AF46" s="17">
        <v>0</v>
      </c>
      <c r="AG46" s="17">
        <v>0</v>
      </c>
      <c r="AH46" s="17">
        <v>0</v>
      </c>
      <c r="AI46" s="17">
        <v>0</v>
      </c>
      <c r="AJ46" s="17">
        <v>0</v>
      </c>
      <c r="AK46" s="17">
        <v>0</v>
      </c>
      <c r="AL46" s="17">
        <v>0</v>
      </c>
      <c r="AM46" s="17">
        <v>0</v>
      </c>
      <c r="AN46" s="17">
        <v>0</v>
      </c>
      <c r="AO46" s="17">
        <v>0</v>
      </c>
      <c r="AP46" s="17">
        <v>0</v>
      </c>
      <c r="AQ46" s="17">
        <v>0</v>
      </c>
      <c r="AR46" s="17">
        <v>0</v>
      </c>
      <c r="AS46" s="17">
        <v>0</v>
      </c>
      <c r="AT46" s="18">
        <v>1</v>
      </c>
      <c r="AU46" s="25"/>
      <c r="AV46" s="25"/>
      <c r="AW46" s="25"/>
    </row>
  </sheetData>
  <phoneticPr fontId="1"/>
  <pageMargins left="0.70866141732283472" right="0.70866141732283472" top="0.74803149606299213" bottom="0.74803149606299213" header="0.31496062992125984" footer="0.31496062992125984"/>
  <pageSetup paperSize="8" scale="37" orientation="landscape" r:id="rId1"/>
  <headerFooter>
    <oddHeader>&amp;L&amp;F&amp;R&amp;A</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X47"/>
  <sheetViews>
    <sheetView zoomScale="90" zoomScaleNormal="90" workbookViewId="0">
      <pane xSplit="3" ySplit="3" topLeftCell="D4" activePane="bottomRight" state="frozen"/>
      <selection activeCell="D7" sqref="D7"/>
      <selection pane="topRight" activeCell="D7" sqref="D7"/>
      <selection pane="bottomLeft" activeCell="D7" sqref="D7"/>
      <selection pane="bottomRight"/>
    </sheetView>
  </sheetViews>
  <sheetFormatPr defaultRowHeight="25.5" customHeight="1" x14ac:dyDescent="0.15"/>
  <cols>
    <col min="1" max="1" width="2.125" style="22" customWidth="1"/>
    <col min="2" max="2" width="6" style="37" customWidth="1"/>
    <col min="3" max="3" width="21.25" style="22" customWidth="1"/>
    <col min="4" max="4" width="11.875" style="22" customWidth="1"/>
    <col min="5" max="47" width="13.25" style="22" customWidth="1"/>
    <col min="48" max="50" width="18.625" style="22" customWidth="1"/>
    <col min="51" max="16384" width="9" style="22"/>
  </cols>
  <sheetData>
    <row r="1" spans="2:50" ht="9.75" customHeight="1" x14ac:dyDescent="0.15">
      <c r="C1" s="2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row>
    <row r="2" spans="2:50" s="37" customFormat="1" ht="20.25" customHeight="1" x14ac:dyDescent="0.15">
      <c r="B2" s="19"/>
      <c r="C2" s="170"/>
      <c r="D2" s="19" t="s">
        <v>1</v>
      </c>
      <c r="E2" s="171" t="s">
        <v>108</v>
      </c>
      <c r="F2" s="171" t="s">
        <v>109</v>
      </c>
      <c r="G2" s="172" t="s">
        <v>2</v>
      </c>
      <c r="H2" s="172" t="s">
        <v>3</v>
      </c>
      <c r="I2" s="172" t="s">
        <v>4</v>
      </c>
      <c r="J2" s="172" t="s">
        <v>5</v>
      </c>
      <c r="K2" s="172" t="s">
        <v>6</v>
      </c>
      <c r="L2" s="172" t="s">
        <v>7</v>
      </c>
      <c r="M2" s="171" t="s">
        <v>8</v>
      </c>
      <c r="N2" s="171" t="s">
        <v>110</v>
      </c>
      <c r="O2" s="171" t="s">
        <v>111</v>
      </c>
      <c r="P2" s="172" t="s">
        <v>9</v>
      </c>
      <c r="Q2" s="172" t="s">
        <v>10</v>
      </c>
      <c r="R2" s="172" t="s">
        <v>11</v>
      </c>
      <c r="S2" s="172" t="s">
        <v>12</v>
      </c>
      <c r="T2" s="172" t="s">
        <v>13</v>
      </c>
      <c r="U2" s="172" t="s">
        <v>14</v>
      </c>
      <c r="V2" s="172" t="s">
        <v>15</v>
      </c>
      <c r="W2" s="172" t="s">
        <v>16</v>
      </c>
      <c r="X2" s="172" t="s">
        <v>17</v>
      </c>
      <c r="Y2" s="172" t="s">
        <v>18</v>
      </c>
      <c r="Z2" s="172" t="s">
        <v>19</v>
      </c>
      <c r="AA2" s="172" t="s">
        <v>112</v>
      </c>
      <c r="AB2" s="172" t="s">
        <v>113</v>
      </c>
      <c r="AC2" s="172" t="s">
        <v>20</v>
      </c>
      <c r="AD2" s="172" t="s">
        <v>21</v>
      </c>
      <c r="AE2" s="172" t="s">
        <v>22</v>
      </c>
      <c r="AF2" s="172" t="s">
        <v>23</v>
      </c>
      <c r="AG2" s="172" t="s">
        <v>24</v>
      </c>
      <c r="AH2" s="172" t="s">
        <v>25</v>
      </c>
      <c r="AI2" s="172" t="s">
        <v>26</v>
      </c>
      <c r="AJ2" s="172" t="s">
        <v>27</v>
      </c>
      <c r="AK2" s="172" t="s">
        <v>28</v>
      </c>
      <c r="AL2" s="172" t="s">
        <v>29</v>
      </c>
      <c r="AM2" s="172" t="s">
        <v>30</v>
      </c>
      <c r="AN2" s="172" t="s">
        <v>31</v>
      </c>
      <c r="AO2" s="172" t="s">
        <v>32</v>
      </c>
      <c r="AP2" s="172" t="s">
        <v>33</v>
      </c>
      <c r="AQ2" s="172" t="s">
        <v>34</v>
      </c>
      <c r="AR2" s="172" t="s">
        <v>35</v>
      </c>
      <c r="AS2" s="172" t="s">
        <v>36</v>
      </c>
      <c r="AT2" s="173" t="s">
        <v>37</v>
      </c>
      <c r="AU2" s="174" t="s">
        <v>38</v>
      </c>
    </row>
    <row r="3" spans="2:50" ht="57.75" customHeight="1" x14ac:dyDescent="0.15">
      <c r="B3" s="20"/>
      <c r="C3" s="36" t="s">
        <v>174</v>
      </c>
      <c r="D3" s="9" t="s">
        <v>116</v>
      </c>
      <c r="E3" s="3" t="s">
        <v>146</v>
      </c>
      <c r="F3" s="3" t="s">
        <v>147</v>
      </c>
      <c r="G3" s="3" t="s">
        <v>55</v>
      </c>
      <c r="H3" s="3" t="s">
        <v>56</v>
      </c>
      <c r="I3" s="3" t="s">
        <v>57</v>
      </c>
      <c r="J3" s="3" t="s">
        <v>148</v>
      </c>
      <c r="K3" s="3" t="s">
        <v>59</v>
      </c>
      <c r="L3" s="3" t="s">
        <v>60</v>
      </c>
      <c r="M3" s="3" t="s">
        <v>149</v>
      </c>
      <c r="N3" s="3" t="s">
        <v>150</v>
      </c>
      <c r="O3" s="3" t="s">
        <v>131</v>
      </c>
      <c r="P3" s="3" t="s">
        <v>151</v>
      </c>
      <c r="Q3" s="3" t="s">
        <v>61</v>
      </c>
      <c r="R3" s="3" t="s">
        <v>62</v>
      </c>
      <c r="S3" s="3" t="s">
        <v>63</v>
      </c>
      <c r="T3" s="3" t="s">
        <v>64</v>
      </c>
      <c r="U3" s="3" t="s">
        <v>65</v>
      </c>
      <c r="V3" s="3" t="s">
        <v>66</v>
      </c>
      <c r="W3" s="3" t="s">
        <v>67</v>
      </c>
      <c r="X3" s="3" t="s">
        <v>68</v>
      </c>
      <c r="Y3" s="3" t="s">
        <v>152</v>
      </c>
      <c r="Z3" s="3" t="s">
        <v>153</v>
      </c>
      <c r="AA3" s="3" t="s">
        <v>139</v>
      </c>
      <c r="AB3" s="3" t="s">
        <v>154</v>
      </c>
      <c r="AC3" s="3" t="s">
        <v>155</v>
      </c>
      <c r="AD3" s="3" t="s">
        <v>71</v>
      </c>
      <c r="AE3" s="3" t="s">
        <v>156</v>
      </c>
      <c r="AF3" s="3" t="s">
        <v>73</v>
      </c>
      <c r="AG3" s="3" t="s">
        <v>74</v>
      </c>
      <c r="AH3" s="3" t="s">
        <v>75</v>
      </c>
      <c r="AI3" s="3" t="s">
        <v>76</v>
      </c>
      <c r="AJ3" s="3" t="s">
        <v>77</v>
      </c>
      <c r="AK3" s="3" t="s">
        <v>78</v>
      </c>
      <c r="AL3" s="3" t="s">
        <v>79</v>
      </c>
      <c r="AM3" s="3" t="s">
        <v>80</v>
      </c>
      <c r="AN3" s="3" t="s">
        <v>81</v>
      </c>
      <c r="AO3" s="3" t="s">
        <v>82</v>
      </c>
      <c r="AP3" s="3" t="s">
        <v>157</v>
      </c>
      <c r="AQ3" s="3" t="s">
        <v>158</v>
      </c>
      <c r="AR3" s="3" t="s">
        <v>159</v>
      </c>
      <c r="AS3" s="3" t="s">
        <v>160</v>
      </c>
      <c r="AT3" s="10" t="s">
        <v>161</v>
      </c>
      <c r="AU3" s="26" t="s">
        <v>88</v>
      </c>
      <c r="AV3" s="23"/>
      <c r="AW3" s="23"/>
    </row>
    <row r="4" spans="2:50" ht="25.5" customHeight="1" x14ac:dyDescent="0.15">
      <c r="B4" s="19" t="s">
        <v>1</v>
      </c>
      <c r="C4" s="2" t="s">
        <v>172</v>
      </c>
      <c r="D4" s="27">
        <f>+'大分類(43部門)'!D4/'大分類(43部門)'!D$55</f>
        <v>0.10110864007187581</v>
      </c>
      <c r="E4" s="27">
        <f>+'大分類(43部門)'!E4/'大分類(43部門)'!E$55</f>
        <v>1.4404033129276198E-3</v>
      </c>
      <c r="F4" s="27">
        <f>+'大分類(43部門)'!F4/'大分類(43部門)'!F$55</f>
        <v>0</v>
      </c>
      <c r="G4" s="27">
        <f>+'大分類(43部門)'!G4/'大分類(43部門)'!G$55</f>
        <v>0</v>
      </c>
      <c r="H4" s="27">
        <f>+'大分類(43部門)'!H4/'大分類(43部門)'!H$55</f>
        <v>0.1270037170337209</v>
      </c>
      <c r="I4" s="27">
        <f>+'大分類(43部門)'!I4/'大分類(43部門)'!I$55</f>
        <v>1.2811514055797795E-2</v>
      </c>
      <c r="J4" s="27">
        <f>+'大分類(43部門)'!J4/'大分類(43部門)'!J$55</f>
        <v>2.8443733918350438E-4</v>
      </c>
      <c r="K4" s="27">
        <f>+'大分類(43部門)'!K4/'大分類(43部門)'!K$55</f>
        <v>1.0023253246605325E-3</v>
      </c>
      <c r="L4" s="27">
        <f>+'大分類(43部門)'!L4/'大分類(43部門)'!L$55</f>
        <v>0</v>
      </c>
      <c r="M4" s="27">
        <f>+'大分類(43部門)'!M4/'大分類(43部門)'!M$55</f>
        <v>0</v>
      </c>
      <c r="N4" s="27">
        <f>+'大分類(43部門)'!N4/'大分類(43部門)'!N$55</f>
        <v>4.8058708799304024E-2</v>
      </c>
      <c r="O4" s="27">
        <f>+'大分類(43部門)'!O4/'大分類(43部門)'!O$55</f>
        <v>5.2271456125953297E-6</v>
      </c>
      <c r="P4" s="27">
        <f>+'大分類(43部門)'!P4/'大分類(43部門)'!P$55</f>
        <v>3.3758240132073333E-4</v>
      </c>
      <c r="Q4" s="27">
        <f>+'大分類(43部門)'!Q4/'大分類(43部門)'!Q$55</f>
        <v>0</v>
      </c>
      <c r="R4" s="27">
        <f>+'大分類(43部門)'!R4/'大分類(43部門)'!R$55</f>
        <v>4.0880177474477143E-6</v>
      </c>
      <c r="S4" s="27">
        <f>+'大分類(43部門)'!S4/'大分類(43部門)'!S$55</f>
        <v>0</v>
      </c>
      <c r="T4" s="27">
        <f>+'大分類(43部門)'!T4/'大分類(43部門)'!T$55</f>
        <v>0</v>
      </c>
      <c r="U4" s="27">
        <f>+'大分類(43部門)'!U4/'大分類(43部門)'!U$55</f>
        <v>0</v>
      </c>
      <c r="V4" s="27">
        <f>+'大分類(43部門)'!V4/'大分類(43部門)'!V$55</f>
        <v>0</v>
      </c>
      <c r="W4" s="27">
        <f>+'大分類(43部門)'!W4/'大分類(43部門)'!W$55</f>
        <v>0</v>
      </c>
      <c r="X4" s="27">
        <f>+'大分類(43部門)'!X4/'大分類(43部門)'!X$55</f>
        <v>0</v>
      </c>
      <c r="Y4" s="27">
        <f>+'大分類(43部門)'!Y4/'大分類(43部門)'!Y$55</f>
        <v>0</v>
      </c>
      <c r="Z4" s="27">
        <f>+'大分類(43部門)'!Z4/'大分類(43部門)'!Z$55</f>
        <v>0</v>
      </c>
      <c r="AA4" s="27">
        <f>+'大分類(43部門)'!AA4/'大分類(43部門)'!AA$55</f>
        <v>0</v>
      </c>
      <c r="AB4" s="27">
        <f>+'大分類(43部門)'!AB4/'大分類(43部門)'!AB$55</f>
        <v>0</v>
      </c>
      <c r="AC4" s="27">
        <f>+'大分類(43部門)'!AC4/'大分類(43部門)'!AC$55</f>
        <v>1.3616739548908991E-3</v>
      </c>
      <c r="AD4" s="27">
        <f>+'大分類(43部門)'!AD4/'大分類(43部門)'!AD$55</f>
        <v>9.793747609609675E-4</v>
      </c>
      <c r="AE4" s="27">
        <f>+'大分類(43部門)'!AE4/'大分類(43部門)'!AE$55</f>
        <v>0</v>
      </c>
      <c r="AF4" s="27">
        <f>+'大分類(43部門)'!AF4/'大分類(43部門)'!AF$55</f>
        <v>0</v>
      </c>
      <c r="AG4" s="27">
        <f>+'大分類(43部門)'!AG4/'大分類(43部門)'!AG$55</f>
        <v>0</v>
      </c>
      <c r="AH4" s="27">
        <f>+'大分類(43部門)'!AH4/'大分類(43部門)'!AH$55</f>
        <v>9.3631088878913152E-5</v>
      </c>
      <c r="AI4" s="27">
        <f>+'大分類(43部門)'!AI4/'大分類(43部門)'!AI$55</f>
        <v>0</v>
      </c>
      <c r="AJ4" s="27">
        <f>+'大分類(43部門)'!AJ4/'大分類(43部門)'!AJ$55</f>
        <v>2.1299966793351767E-6</v>
      </c>
      <c r="AK4" s="27">
        <f>+'大分類(43部門)'!AK4/'大分類(43部門)'!AK$55</f>
        <v>3.2876091478898683E-5</v>
      </c>
      <c r="AL4" s="27">
        <f>+'大分類(43部門)'!AL4/'大分類(43部門)'!AL$55</f>
        <v>0</v>
      </c>
      <c r="AM4" s="27">
        <f>+'大分類(43部門)'!AM4/'大分類(43部門)'!AM$55</f>
        <v>1.8289025121804909E-5</v>
      </c>
      <c r="AN4" s="27">
        <f>+'大分類(43部門)'!AN4/'大分類(43部門)'!AN$55</f>
        <v>2.1505844672506133E-3</v>
      </c>
      <c r="AO4" s="27">
        <f>+'大分類(43部門)'!AO4/'大分類(43部門)'!AO$55</f>
        <v>2.1901680425742312E-3</v>
      </c>
      <c r="AP4" s="27">
        <f>+'大分類(43部門)'!AP4/'大分類(43部門)'!AP$55</f>
        <v>2.1591714179683545E-3</v>
      </c>
      <c r="AQ4" s="27">
        <f>+'大分類(43部門)'!AQ4/'大分類(43部門)'!AQ$55</f>
        <v>9.1222419186628976E-6</v>
      </c>
      <c r="AR4" s="27">
        <f>+'大分類(43部門)'!AR4/'大分類(43部門)'!AR$55</f>
        <v>1.6227611015300215E-2</v>
      </c>
      <c r="AS4" s="27">
        <f>+'大分類(43部門)'!AS4/'大分類(43部門)'!AS$55</f>
        <v>0</v>
      </c>
      <c r="AT4" s="27">
        <f>+'大分類(43部門)'!AT4/'大分類(43部門)'!AT$55</f>
        <v>0</v>
      </c>
      <c r="AU4" s="133">
        <f>+'大分類(43部門)'!AU4/'大分類(43部門)'!AU$55</f>
        <v>5.1588718658431227E-3</v>
      </c>
      <c r="AV4" s="25"/>
      <c r="AW4" s="25"/>
      <c r="AX4" s="25"/>
    </row>
    <row r="5" spans="2:50" ht="25.5" customHeight="1" x14ac:dyDescent="0.15">
      <c r="B5" s="21" t="s">
        <v>108</v>
      </c>
      <c r="C5" s="14" t="s">
        <v>117</v>
      </c>
      <c r="D5" s="27">
        <f>+'大分類(43部門)'!D5/'大分類(43部門)'!D$55</f>
        <v>1.9965504045787555E-4</v>
      </c>
      <c r="E5" s="27">
        <f>+'大分類(43部門)'!E5/'大分類(43部門)'!E$55</f>
        <v>0.14314007922218222</v>
      </c>
      <c r="F5" s="27">
        <f>+'大分類(43部門)'!F5/'大分類(43部門)'!F$55</f>
        <v>1.2714558169103624E-4</v>
      </c>
      <c r="G5" s="27">
        <f>+'大分類(43部門)'!G5/'大分類(43部門)'!G$55</f>
        <v>0</v>
      </c>
      <c r="H5" s="27">
        <f>+'大分類(43部門)'!H5/'大分類(43部門)'!H$55</f>
        <v>3.8372306624665772E-4</v>
      </c>
      <c r="I5" s="27">
        <f>+'大分類(43部門)'!I5/'大分類(43部門)'!I$55</f>
        <v>1.4179871672161368E-5</v>
      </c>
      <c r="J5" s="27">
        <f>+'大分類(43部門)'!J5/'大分類(43部門)'!J$55</f>
        <v>2.3029213902713678E-2</v>
      </c>
      <c r="K5" s="27">
        <f>+'大分類(43部門)'!K5/'大分類(43部門)'!K$55</f>
        <v>2.199157836449245E-4</v>
      </c>
      <c r="L5" s="27">
        <f>+'大分類(43部門)'!L5/'大分類(43部門)'!L$55</f>
        <v>0</v>
      </c>
      <c r="M5" s="27">
        <f>+'大分類(43部門)'!M5/'大分類(43部門)'!M$55</f>
        <v>0</v>
      </c>
      <c r="N5" s="27">
        <f>+'大分類(43部門)'!N5/'大分類(43部門)'!N$55</f>
        <v>0</v>
      </c>
      <c r="O5" s="27">
        <f>+'大分類(43部門)'!O5/'大分類(43部門)'!O$55</f>
        <v>0</v>
      </c>
      <c r="P5" s="27">
        <f>+'大分類(43部門)'!P5/'大分類(43部門)'!P$55</f>
        <v>0</v>
      </c>
      <c r="Q5" s="27">
        <f>+'大分類(43部門)'!Q5/'大分類(43部門)'!Q$55</f>
        <v>2.9313899390593344E-7</v>
      </c>
      <c r="R5" s="27">
        <f>+'大分類(43部門)'!R5/'大分類(43部門)'!R$55</f>
        <v>0</v>
      </c>
      <c r="S5" s="27">
        <f>+'大分類(43部門)'!S5/'大分類(43部門)'!S$55</f>
        <v>0</v>
      </c>
      <c r="T5" s="27">
        <f>+'大分類(43部門)'!T5/'大分類(43部門)'!T$55</f>
        <v>0</v>
      </c>
      <c r="U5" s="27">
        <f>+'大分類(43部門)'!U5/'大分類(43部門)'!U$55</f>
        <v>0</v>
      </c>
      <c r="V5" s="27">
        <f>+'大分類(43部門)'!V5/'大分類(43部門)'!V$55</f>
        <v>0</v>
      </c>
      <c r="W5" s="27">
        <f>+'大分類(43部門)'!W5/'大分類(43部門)'!W$55</f>
        <v>0</v>
      </c>
      <c r="X5" s="27">
        <f>+'大分類(43部門)'!X5/'大分類(43部門)'!X$55</f>
        <v>0</v>
      </c>
      <c r="Y5" s="27">
        <f>+'大分類(43部門)'!Y5/'大分類(43部門)'!Y$55</f>
        <v>0</v>
      </c>
      <c r="Z5" s="27">
        <f>+'大分類(43部門)'!Z5/'大分類(43部門)'!Z$55</f>
        <v>0</v>
      </c>
      <c r="AA5" s="27">
        <f>+'大分類(43部門)'!AA5/'大分類(43部門)'!AA$55</f>
        <v>0</v>
      </c>
      <c r="AB5" s="27">
        <f>+'大分類(43部門)'!AB5/'大分類(43部門)'!AB$55</f>
        <v>0</v>
      </c>
      <c r="AC5" s="27">
        <f>+'大分類(43部門)'!AC5/'大分類(43部門)'!AC$55</f>
        <v>2.9764885224377161E-4</v>
      </c>
      <c r="AD5" s="27">
        <f>+'大分類(43部門)'!AD5/'大分類(43部門)'!AD$55</f>
        <v>3.2893060789601148E-5</v>
      </c>
      <c r="AE5" s="27">
        <f>+'大分類(43部門)'!AE5/'大分類(43部門)'!AE$55</f>
        <v>0</v>
      </c>
      <c r="AF5" s="27">
        <f>+'大分類(43部門)'!AF5/'大分類(43部門)'!AF$55</f>
        <v>0</v>
      </c>
      <c r="AG5" s="27">
        <f>+'大分類(43部門)'!AG5/'大分類(43部門)'!AG$55</f>
        <v>0</v>
      </c>
      <c r="AH5" s="27">
        <f>+'大分類(43部門)'!AH5/'大分類(43部門)'!AH$55</f>
        <v>0</v>
      </c>
      <c r="AI5" s="27">
        <f>+'大分類(43部門)'!AI5/'大分類(43部門)'!AI$55</f>
        <v>0</v>
      </c>
      <c r="AJ5" s="27">
        <f>+'大分類(43部門)'!AJ5/'大分類(43部門)'!AJ$55</f>
        <v>0</v>
      </c>
      <c r="AK5" s="27">
        <f>+'大分類(43部門)'!AK5/'大分類(43部門)'!AK$55</f>
        <v>0</v>
      </c>
      <c r="AL5" s="27">
        <f>+'大分類(43部門)'!AL5/'大分類(43部門)'!AL$55</f>
        <v>0</v>
      </c>
      <c r="AM5" s="27">
        <f>+'大分類(43部門)'!AM5/'大分類(43部門)'!AM$55</f>
        <v>2.1946830146165887E-6</v>
      </c>
      <c r="AN5" s="27">
        <f>+'大分類(43部門)'!AN5/'大分類(43部門)'!AN$55</f>
        <v>4.2292092546460547E-5</v>
      </c>
      <c r="AO5" s="27">
        <f>+'大分類(43部門)'!AO5/'大分類(43部門)'!AO$55</f>
        <v>5.8502932672496326E-5</v>
      </c>
      <c r="AP5" s="27">
        <f>+'大分類(43部門)'!AP5/'大分類(43部門)'!AP$55</f>
        <v>0</v>
      </c>
      <c r="AQ5" s="27">
        <f>+'大分類(43部門)'!AQ5/'大分類(43部門)'!AQ$55</f>
        <v>0</v>
      </c>
      <c r="AR5" s="27">
        <f>+'大分類(43部門)'!AR5/'大分類(43部門)'!AR$55</f>
        <v>9.8624781750313441E-4</v>
      </c>
      <c r="AS5" s="27">
        <f>+'大分類(43部門)'!AS5/'大分類(43部門)'!AS$55</f>
        <v>0</v>
      </c>
      <c r="AT5" s="27">
        <f>+'大分類(43部門)'!AT5/'大分類(43部門)'!AT$55</f>
        <v>0</v>
      </c>
      <c r="AU5" s="133">
        <f>+'大分類(43部門)'!AU5/'大分類(43部門)'!AU$55</f>
        <v>2.6824426946624581E-4</v>
      </c>
      <c r="AV5" s="25"/>
      <c r="AW5" s="25"/>
      <c r="AX5" s="25"/>
    </row>
    <row r="6" spans="2:50" ht="25.5" customHeight="1" x14ac:dyDescent="0.15">
      <c r="B6" s="21" t="s">
        <v>109</v>
      </c>
      <c r="C6" s="14" t="s">
        <v>118</v>
      </c>
      <c r="D6" s="27">
        <f>+'大分類(43部門)'!D6/'大分類(43部門)'!D$55</f>
        <v>0</v>
      </c>
      <c r="E6" s="27">
        <f>+'大分類(43部門)'!E6/'大分類(43部門)'!E$55</f>
        <v>0</v>
      </c>
      <c r="F6" s="27">
        <f>+'大分類(43部門)'!F6/'大分類(43部門)'!F$55</f>
        <v>0.10626827717736809</v>
      </c>
      <c r="G6" s="27">
        <f>+'大分類(43部門)'!G6/'大分類(43部門)'!G$55</f>
        <v>0</v>
      </c>
      <c r="H6" s="27">
        <f>+'大分類(43部門)'!H6/'大分類(43部門)'!H$55</f>
        <v>1.2511821255808573E-2</v>
      </c>
      <c r="I6" s="27">
        <f>+'大分類(43部門)'!I6/'大分類(43部門)'!I$55</f>
        <v>0</v>
      </c>
      <c r="J6" s="27">
        <f>+'大分類(43部門)'!J6/'大分類(43部門)'!J$55</f>
        <v>0</v>
      </c>
      <c r="K6" s="27">
        <f>+'大分類(43部門)'!K6/'大分類(43部門)'!K$55</f>
        <v>2.7160913517899043E-5</v>
      </c>
      <c r="L6" s="27">
        <f>+'大分類(43部門)'!L6/'大分類(43部門)'!L$55</f>
        <v>0</v>
      </c>
      <c r="M6" s="27">
        <f>+'大分類(43部門)'!M6/'大分類(43部門)'!M$55</f>
        <v>0</v>
      </c>
      <c r="N6" s="27">
        <f>+'大分類(43部門)'!N6/'大分類(43部門)'!N$55</f>
        <v>0</v>
      </c>
      <c r="O6" s="27">
        <f>+'大分類(43部門)'!O6/'大分類(43部門)'!O$55</f>
        <v>0</v>
      </c>
      <c r="P6" s="27">
        <f>+'大分類(43部門)'!P6/'大分類(43部門)'!P$55</f>
        <v>0</v>
      </c>
      <c r="Q6" s="27">
        <f>+'大分類(43部門)'!Q6/'大分類(43部門)'!Q$55</f>
        <v>0</v>
      </c>
      <c r="R6" s="27">
        <f>+'大分類(43部門)'!R6/'大分類(43部門)'!R$55</f>
        <v>0</v>
      </c>
      <c r="S6" s="27">
        <f>+'大分類(43部門)'!S6/'大分類(43部門)'!S$55</f>
        <v>0</v>
      </c>
      <c r="T6" s="27">
        <f>+'大分類(43部門)'!T6/'大分類(43部門)'!T$55</f>
        <v>0</v>
      </c>
      <c r="U6" s="27">
        <f>+'大分類(43部門)'!U6/'大分類(43部門)'!U$55</f>
        <v>0</v>
      </c>
      <c r="V6" s="27">
        <f>+'大分類(43部門)'!V6/'大分類(43部門)'!V$55</f>
        <v>0</v>
      </c>
      <c r="W6" s="27">
        <f>+'大分類(43部門)'!W6/'大分類(43部門)'!W$55</f>
        <v>0</v>
      </c>
      <c r="X6" s="27">
        <f>+'大分類(43部門)'!X6/'大分類(43部門)'!X$55</f>
        <v>0</v>
      </c>
      <c r="Y6" s="27">
        <f>+'大分類(43部門)'!Y6/'大分類(43部門)'!Y$55</f>
        <v>0</v>
      </c>
      <c r="Z6" s="27">
        <f>+'大分類(43部門)'!Z6/'大分類(43部門)'!Z$55</f>
        <v>0</v>
      </c>
      <c r="AA6" s="27">
        <f>+'大分類(43部門)'!AA6/'大分類(43部門)'!AA$55</f>
        <v>0</v>
      </c>
      <c r="AB6" s="27">
        <f>+'大分類(43部門)'!AB6/'大分類(43部門)'!AB$55</f>
        <v>0</v>
      </c>
      <c r="AC6" s="27">
        <f>+'大分類(43部門)'!AC6/'大分類(43部門)'!AC$55</f>
        <v>8.6791067196314718E-4</v>
      </c>
      <c r="AD6" s="27">
        <f>+'大分類(43部門)'!AD6/'大分類(43部門)'!AD$55</f>
        <v>0</v>
      </c>
      <c r="AE6" s="27">
        <f>+'大分類(43部門)'!AE6/'大分類(43部門)'!AE$55</f>
        <v>0</v>
      </c>
      <c r="AF6" s="27">
        <f>+'大分類(43部門)'!AF6/'大分類(43部門)'!AF$55</f>
        <v>0</v>
      </c>
      <c r="AG6" s="27">
        <f>+'大分類(43部門)'!AG6/'大分類(43部門)'!AG$55</f>
        <v>0</v>
      </c>
      <c r="AH6" s="27">
        <f>+'大分類(43部門)'!AH6/'大分類(43部門)'!AH$55</f>
        <v>0</v>
      </c>
      <c r="AI6" s="27">
        <f>+'大分類(43部門)'!AI6/'大分類(43部門)'!AI$55</f>
        <v>0</v>
      </c>
      <c r="AJ6" s="27">
        <f>+'大分類(43部門)'!AJ6/'大分類(43部門)'!AJ$55</f>
        <v>0</v>
      </c>
      <c r="AK6" s="27">
        <f>+'大分類(43部門)'!AK6/'大分類(43部門)'!AK$55</f>
        <v>3.5224383727391449E-6</v>
      </c>
      <c r="AL6" s="27">
        <f>+'大分類(43部門)'!AL6/'大分類(43部門)'!AL$55</f>
        <v>0</v>
      </c>
      <c r="AM6" s="27">
        <f>+'大分類(43部門)'!AM6/'大分類(43部門)'!AM$55</f>
        <v>3.6578050243609813E-6</v>
      </c>
      <c r="AN6" s="27">
        <f>+'大分類(43部門)'!AN6/'大分類(43部門)'!AN$55</f>
        <v>4.5763831486841635E-5</v>
      </c>
      <c r="AO6" s="27">
        <f>+'大分類(43部門)'!AO6/'大分類(43部門)'!AO$55</f>
        <v>5.0863472046815974E-4</v>
      </c>
      <c r="AP6" s="27">
        <f>+'大分類(43部門)'!AP6/'大分類(43部門)'!AP$55</f>
        <v>0</v>
      </c>
      <c r="AQ6" s="27">
        <f>+'大分類(43部門)'!AQ6/'大分類(43部門)'!AQ$55</f>
        <v>0</v>
      </c>
      <c r="AR6" s="27">
        <f>+'大分類(43部門)'!AR6/'大分類(43部門)'!AR$55</f>
        <v>3.5026956845861774E-3</v>
      </c>
      <c r="AS6" s="27">
        <f>+'大分類(43部門)'!AS6/'大分類(43部門)'!AS$55</f>
        <v>0</v>
      </c>
      <c r="AT6" s="27">
        <f>+'大分類(43部門)'!AT6/'大分類(43部門)'!AT$55</f>
        <v>0</v>
      </c>
      <c r="AU6" s="133">
        <f>+'大分類(43部門)'!AU6/'大分類(43部門)'!AU$55</f>
        <v>5.5953227396640876E-4</v>
      </c>
      <c r="AV6" s="25"/>
      <c r="AW6" s="25"/>
      <c r="AX6" s="25"/>
    </row>
    <row r="7" spans="2:50" ht="25.5" customHeight="1" x14ac:dyDescent="0.15">
      <c r="B7" s="21" t="s">
        <v>2</v>
      </c>
      <c r="C7" s="14" t="s">
        <v>55</v>
      </c>
      <c r="D7" s="27">
        <f>+'大分類(43部門)'!D7/'大分類(43部門)'!D$55</f>
        <v>5.5459733460520989E-6</v>
      </c>
      <c r="E7" s="27">
        <f>+'大分類(43部門)'!E7/'大分類(43部門)'!E$55</f>
        <v>3.6010082823190496E-4</v>
      </c>
      <c r="F7" s="27">
        <f>+'大分類(43部門)'!F7/'大分類(43部門)'!F$55</f>
        <v>0</v>
      </c>
      <c r="G7" s="27">
        <f>+'大分類(43部門)'!G7/'大分類(43部門)'!G$55</f>
        <v>2.1850899742930593E-3</v>
      </c>
      <c r="H7" s="27">
        <f>+'大分類(43部門)'!H7/'大分類(43部門)'!H$55</f>
        <v>3.3110855598115856E-4</v>
      </c>
      <c r="I7" s="27">
        <f>+'大分類(43部門)'!I7/'大分類(43部門)'!I$55</f>
        <v>5.2465525186997058E-4</v>
      </c>
      <c r="J7" s="27">
        <f>+'大分類(43部門)'!J7/'大分類(43部門)'!J$55</f>
        <v>3.4001201930089677E-3</v>
      </c>
      <c r="K7" s="27">
        <f>+'大分類(43部門)'!K7/'大分類(43部門)'!K$55</f>
        <v>5.3252913665093674E-3</v>
      </c>
      <c r="L7" s="27">
        <f>+'大分類(43部門)'!L7/'大分類(43部門)'!L$55</f>
        <v>0.57971750795663524</v>
      </c>
      <c r="M7" s="27">
        <f>+'大分類(43部門)'!M7/'大分類(43部門)'!M$55</f>
        <v>2.9955366503909175E-5</v>
      </c>
      <c r="N7" s="27">
        <f>+'大分類(43部門)'!N7/'大分類(43部門)'!N$55</f>
        <v>4.0925907736633597E-4</v>
      </c>
      <c r="O7" s="27">
        <f>+'大分類(43部門)'!O7/'大分類(43部門)'!O$55</f>
        <v>5.4351860079766244E-2</v>
      </c>
      <c r="P7" s="27">
        <f>+'大分類(43部門)'!P7/'大分類(43部門)'!P$55</f>
        <v>4.7555186629887142E-2</v>
      </c>
      <c r="Q7" s="27">
        <f>+'大分類(43部門)'!Q7/'大分類(43部門)'!Q$55</f>
        <v>3.1083872635797372E-2</v>
      </c>
      <c r="R7" s="27">
        <f>+'大分類(43部門)'!R7/'大分類(43部門)'!R$55</f>
        <v>9.8425840632716134E-3</v>
      </c>
      <c r="S7" s="27">
        <f>+'大分類(43部門)'!S7/'大分類(43部門)'!S$55</f>
        <v>2.6660490768468451E-4</v>
      </c>
      <c r="T7" s="27">
        <f>+'大分類(43部門)'!T7/'大分類(43部門)'!T$55</f>
        <v>4.826081375946605E-5</v>
      </c>
      <c r="U7" s="27">
        <f>+'大分類(43部門)'!U7/'大分類(43部門)'!U$55</f>
        <v>5.2072405922098667E-5</v>
      </c>
      <c r="V7" s="27">
        <f>+'大分類(43部門)'!V7/'大分類(43部門)'!V$55</f>
        <v>2.2648631645171437E-5</v>
      </c>
      <c r="W7" s="27">
        <f>+'大分類(43部門)'!W7/'大分類(43部門)'!W$55</f>
        <v>1.5043023045911306E-4</v>
      </c>
      <c r="X7" s="27">
        <f>+'大分類(43部門)'!X7/'大分類(43部門)'!X$55</f>
        <v>4.763422000023288E-5</v>
      </c>
      <c r="Y7" s="27">
        <f>+'大分類(43部門)'!Y7/'大分類(43部門)'!Y$55</f>
        <v>2.6428720090121935E-5</v>
      </c>
      <c r="Z7" s="27">
        <f>+'大分類(43部門)'!Z7/'大分類(43部門)'!Z$55</f>
        <v>1.304466158310826E-4</v>
      </c>
      <c r="AA7" s="27">
        <f>+'大分類(43部門)'!AA7/'大分類(43部門)'!AA$55</f>
        <v>1.0269638943863368E-4</v>
      </c>
      <c r="AB7" s="27">
        <f>+'大分類(43部門)'!AB7/'大分類(43部門)'!AB$55</f>
        <v>1.7764955427726831E-6</v>
      </c>
      <c r="AC7" s="27">
        <f>+'大分類(43部門)'!AC7/'大分類(43部門)'!AC$55</f>
        <v>6.0364299941026585E-4</v>
      </c>
      <c r="AD7" s="27">
        <f>+'大分類(43部門)'!AD7/'大分類(43部門)'!AD$55</f>
        <v>5.9875045066718089E-3</v>
      </c>
      <c r="AE7" s="27">
        <f>+'大分類(43部門)'!AE7/'大分類(43部門)'!AE$55</f>
        <v>0.33692270180996792</v>
      </c>
      <c r="AF7" s="27">
        <f>+'大分類(43部門)'!AF7/'大分類(43部門)'!AF$55</f>
        <v>0</v>
      </c>
      <c r="AG7" s="27">
        <f>+'大分類(43部門)'!AG7/'大分類(43部門)'!AG$55</f>
        <v>3.0964066201173539E-6</v>
      </c>
      <c r="AH7" s="27">
        <f>+'大分類(43部門)'!AH7/'大分類(43部門)'!AH$55</f>
        <v>2.4601677139745341E-6</v>
      </c>
      <c r="AI7" s="27">
        <f>+'大分類(43部門)'!AI7/'大分類(43部門)'!AI$55</f>
        <v>1.133445657798021E-6</v>
      </c>
      <c r="AJ7" s="27">
        <f>+'大分類(43部門)'!AJ7/'大分類(43部門)'!AJ$55</f>
        <v>8.5199867173407073E-7</v>
      </c>
      <c r="AK7" s="27">
        <f>+'大分類(43部門)'!AK7/'大分類(43部門)'!AK$55</f>
        <v>6.1642671522935035E-6</v>
      </c>
      <c r="AL7" s="27">
        <f>+'大分類(43部門)'!AL7/'大分類(43部門)'!AL$55</f>
        <v>0</v>
      </c>
      <c r="AM7" s="27">
        <f>+'大分類(43部門)'!AM7/'大分類(43部門)'!AM$55</f>
        <v>6.5840490438497664E-6</v>
      </c>
      <c r="AN7" s="27">
        <f>+'大分類(43部門)'!AN7/'大分類(43部門)'!AN$55</f>
        <v>7.0066004069509259E-5</v>
      </c>
      <c r="AO7" s="27">
        <f>+'大分類(43部門)'!AO7/'大分類(43部門)'!AO$55</f>
        <v>8.8038393827543009E-6</v>
      </c>
      <c r="AP7" s="27">
        <f>+'大分類(43部門)'!AP7/'大分類(43部門)'!AP$55</f>
        <v>5.7834948695580931E-5</v>
      </c>
      <c r="AQ7" s="27">
        <f>+'大分類(43部門)'!AQ7/'大分類(43部門)'!AQ$55</f>
        <v>7.0697374869637465E-6</v>
      </c>
      <c r="AR7" s="27">
        <f>+'大分類(43部門)'!AR7/'大分類(43部門)'!AR$55</f>
        <v>3.4598928859965292E-5</v>
      </c>
      <c r="AS7" s="27">
        <f>+'大分類(43部門)'!AS7/'大分類(43部門)'!AS$55</f>
        <v>0</v>
      </c>
      <c r="AT7" s="27">
        <f>+'大分類(43部門)'!AT7/'大分類(43部門)'!AT$55</f>
        <v>2.2159819524617379E-4</v>
      </c>
      <c r="AU7" s="133">
        <f>+'大分類(43部門)'!AU7/'大分類(43部門)'!AU$55</f>
        <v>1.7567707937928584E-2</v>
      </c>
      <c r="AV7" s="25"/>
      <c r="AW7" s="25"/>
      <c r="AX7" s="25"/>
    </row>
    <row r="8" spans="2:50" ht="25.5" customHeight="1" x14ac:dyDescent="0.15">
      <c r="B8" s="21" t="s">
        <v>3</v>
      </c>
      <c r="C8" s="14" t="s">
        <v>128</v>
      </c>
      <c r="D8" s="27">
        <f>+'大分類(43部門)'!D8/'大分類(43部門)'!D$55</f>
        <v>0.10435858045266234</v>
      </c>
      <c r="E8" s="27">
        <f>+'大分類(43部門)'!E8/'大分類(43部門)'!E$55</f>
        <v>1.7824990997479292E-2</v>
      </c>
      <c r="F8" s="27">
        <f>+'大分類(43部門)'!F8/'大分類(43部門)'!F$55</f>
        <v>0.12335664335664336</v>
      </c>
      <c r="G8" s="27">
        <f>+'大分類(43部門)'!G8/'大分類(43部門)'!G$55</f>
        <v>0</v>
      </c>
      <c r="H8" s="27">
        <f>+'大分類(43部門)'!H8/'大分類(43部門)'!H$55</f>
        <v>0.21940069351367411</v>
      </c>
      <c r="I8" s="27">
        <f>+'大分類(43部門)'!I8/'大分類(43部門)'!I$55</f>
        <v>2.4460278634478357E-3</v>
      </c>
      <c r="J8" s="27">
        <f>+'大分類(43部門)'!J8/'大分類(43部門)'!J$55</f>
        <v>1.5228337543978388E-3</v>
      </c>
      <c r="K8" s="27">
        <f>+'大分類(43部門)'!K8/'大分類(43部門)'!K$55</f>
        <v>7.8468755311710912E-3</v>
      </c>
      <c r="L8" s="27">
        <f>+'大分類(43部門)'!L8/'大分類(43部門)'!L$55</f>
        <v>4.1987521308667063E-6</v>
      </c>
      <c r="M8" s="27">
        <f>+'大分類(43部門)'!M8/'大分類(43部門)'!M$55</f>
        <v>2.0202456479380605E-5</v>
      </c>
      <c r="N8" s="27">
        <f>+'大分類(43部門)'!N8/'大分類(43部門)'!N$55</f>
        <v>2.3386232992362056E-6</v>
      </c>
      <c r="O8" s="27">
        <f>+'大分類(43部門)'!O8/'大分類(43部門)'!O$55</f>
        <v>8.5202473485303883E-4</v>
      </c>
      <c r="P8" s="27">
        <f>+'大分類(43部門)'!P8/'大分類(43部門)'!P$55</f>
        <v>5.2718347603511787E-4</v>
      </c>
      <c r="Q8" s="27">
        <f>+'大分類(43部門)'!Q8/'大分類(43部門)'!Q$55</f>
        <v>1.7588339634356007E-6</v>
      </c>
      <c r="R8" s="27">
        <f>+'大分類(43部門)'!R8/'大分類(43部門)'!R$55</f>
        <v>0</v>
      </c>
      <c r="S8" s="27">
        <f>+'大分類(43部門)'!S8/'大分類(43部門)'!S$55</f>
        <v>0</v>
      </c>
      <c r="T8" s="27">
        <f>+'大分類(43部門)'!T8/'大分類(43部門)'!T$55</f>
        <v>0</v>
      </c>
      <c r="U8" s="27">
        <f>+'大分類(43部門)'!U8/'大分類(43部門)'!U$55</f>
        <v>0</v>
      </c>
      <c r="V8" s="27">
        <f>+'大分類(43部門)'!V8/'大分類(43部門)'!V$55</f>
        <v>0</v>
      </c>
      <c r="W8" s="27">
        <f>+'大分類(43部門)'!W8/'大分類(43部門)'!W$55</f>
        <v>0</v>
      </c>
      <c r="X8" s="27">
        <f>+'大分類(43部門)'!X8/'大分類(43部門)'!X$55</f>
        <v>0</v>
      </c>
      <c r="Y8" s="27">
        <f>+'大分類(43部門)'!Y8/'大分類(43部門)'!Y$55</f>
        <v>0</v>
      </c>
      <c r="Z8" s="27">
        <f>+'大分類(43部門)'!Z8/'大分類(43部門)'!Z$55</f>
        <v>0</v>
      </c>
      <c r="AA8" s="27">
        <f>+'大分類(43部門)'!AA8/'大分類(43部門)'!AA$55</f>
        <v>0</v>
      </c>
      <c r="AB8" s="27">
        <f>+'大分類(43部門)'!AB8/'大分類(43部門)'!AB$55</f>
        <v>0</v>
      </c>
      <c r="AC8" s="27">
        <f>+'大分類(43部門)'!AC8/'大分類(43部門)'!AC$55</f>
        <v>3.3450723815246297E-3</v>
      </c>
      <c r="AD8" s="27">
        <f>+'大分類(43部門)'!AD8/'大分類(43部門)'!AD$55</f>
        <v>1.5156606442267196E-5</v>
      </c>
      <c r="AE8" s="27">
        <f>+'大分類(43部門)'!AE8/'大分類(43部門)'!AE$55</f>
        <v>0</v>
      </c>
      <c r="AF8" s="27">
        <f>+'大分類(43部門)'!AF8/'大分類(43部門)'!AF$55</f>
        <v>0</v>
      </c>
      <c r="AG8" s="27">
        <f>+'大分類(43部門)'!AG8/'大分類(43部門)'!AG$55</f>
        <v>0</v>
      </c>
      <c r="AH8" s="27">
        <f>+'大分類(43部門)'!AH8/'大分類(43部門)'!AH$55</f>
        <v>1.3965069670502503E-4</v>
      </c>
      <c r="AI8" s="27">
        <f>+'大分類(43部門)'!AI8/'大分類(43部門)'!AI$55</f>
        <v>0</v>
      </c>
      <c r="AJ8" s="27">
        <f>+'大分類(43部門)'!AJ8/'大分類(43部門)'!AJ$55</f>
        <v>0</v>
      </c>
      <c r="AK8" s="27">
        <f>+'大分類(43部門)'!AK8/'大分類(43部門)'!AK$55</f>
        <v>1.4412643675124333E-4</v>
      </c>
      <c r="AL8" s="27">
        <f>+'大分類(43部門)'!AL8/'大分類(43部門)'!AL$55</f>
        <v>0</v>
      </c>
      <c r="AM8" s="27">
        <f>+'大分類(43部門)'!AM8/'大分類(43部門)'!AM$55</f>
        <v>2.4799918065167455E-4</v>
      </c>
      <c r="AN8" s="27">
        <f>+'大分類(43部門)'!AN8/'大分類(43部門)'!AN$55</f>
        <v>6.2311401727221686E-3</v>
      </c>
      <c r="AO8" s="27">
        <f>+'大分類(43部門)'!AO8/'大分類(43部門)'!AO$55</f>
        <v>8.1810387451291336E-3</v>
      </c>
      <c r="AP8" s="27">
        <f>+'大分類(43部門)'!AP8/'大分類(43部門)'!AP$55</f>
        <v>1.4651520336213834E-3</v>
      </c>
      <c r="AQ8" s="27">
        <f>+'大分類(43部門)'!AQ8/'大分類(43部門)'!AQ$55</f>
        <v>5.4733451511977387E-6</v>
      </c>
      <c r="AR8" s="27">
        <f>+'大分類(43部門)'!AR8/'大分類(43部門)'!AR$55</f>
        <v>0.12432714892342045</v>
      </c>
      <c r="AS8" s="27">
        <f>+'大分類(43部門)'!AS8/'大分類(43部門)'!AS$55</f>
        <v>0</v>
      </c>
      <c r="AT8" s="27">
        <f>+'大分類(43部門)'!AT8/'大分類(43部門)'!AT$55</f>
        <v>3.0515161312587866E-3</v>
      </c>
      <c r="AU8" s="133">
        <f>+'大分類(43部門)'!AU8/'大分類(43部門)'!AU$55</f>
        <v>1.1901000265230858E-2</v>
      </c>
      <c r="AV8" s="25"/>
      <c r="AW8" s="25"/>
      <c r="AX8" s="25"/>
    </row>
    <row r="9" spans="2:50" ht="25.5" customHeight="1" x14ac:dyDescent="0.15">
      <c r="B9" s="21" t="s">
        <v>4</v>
      </c>
      <c r="C9" s="14" t="s">
        <v>57</v>
      </c>
      <c r="D9" s="27">
        <f>+'大分類(43部門)'!D9/'大分類(43部門)'!D$55</f>
        <v>3.7573969419502969E-3</v>
      </c>
      <c r="E9" s="27">
        <f>+'大分類(43部門)'!E9/'大分類(43部門)'!E$55</f>
        <v>1.2603528988116672E-3</v>
      </c>
      <c r="F9" s="27">
        <f>+'大分類(43部門)'!F9/'大分類(43部門)'!F$55</f>
        <v>1.431659249841068E-2</v>
      </c>
      <c r="G9" s="27">
        <f>+'大分類(43部門)'!G9/'大分類(43部門)'!G$55</f>
        <v>3.8560411311053984E-3</v>
      </c>
      <c r="H9" s="27">
        <f>+'大分類(43部門)'!H9/'大分類(43部門)'!H$55</f>
        <v>1.0473008983020481E-3</v>
      </c>
      <c r="I9" s="27">
        <f>+'大分類(43部門)'!I9/'大分類(43部門)'!I$55</f>
        <v>0.22434683966110106</v>
      </c>
      <c r="J9" s="27">
        <f>+'大分類(43部門)'!J9/'大分類(43部門)'!J$55</f>
        <v>5.1971807154401342E-3</v>
      </c>
      <c r="K9" s="27">
        <f>+'大分類(43部門)'!K9/'大分類(43部門)'!K$55</f>
        <v>1.4036059179249763E-3</v>
      </c>
      <c r="L9" s="27">
        <f>+'大分類(43部門)'!L9/'大分類(43部門)'!L$55</f>
        <v>2.4142824752483563E-5</v>
      </c>
      <c r="M9" s="27">
        <f>+'大分類(43部門)'!M9/'大分類(43部門)'!M$55</f>
        <v>1.0463479183458507E-3</v>
      </c>
      <c r="N9" s="27">
        <f>+'大分類(43部門)'!N9/'大分類(43部門)'!N$55</f>
        <v>2.041384277903284E-2</v>
      </c>
      <c r="O9" s="27">
        <f>+'大分類(43部門)'!O9/'大分類(43部門)'!O$55</f>
        <v>4.6626138864350342E-3</v>
      </c>
      <c r="P9" s="27">
        <f>+'大分類(43部門)'!P9/'大分類(43部門)'!P$55</f>
        <v>4.5874211247968148E-3</v>
      </c>
      <c r="Q9" s="27">
        <f>+'大分類(43部門)'!Q9/'大分類(43部門)'!Q$55</f>
        <v>3.9661705875472796E-4</v>
      </c>
      <c r="R9" s="27">
        <f>+'大分類(43部門)'!R9/'大分類(43部門)'!R$55</f>
        <v>1.0601592691714405E-3</v>
      </c>
      <c r="S9" s="27">
        <f>+'大分類(43部門)'!S9/'大分類(43部門)'!S$55</f>
        <v>1.2504398532146987E-3</v>
      </c>
      <c r="T9" s="27">
        <f>+'大分類(43部門)'!T9/'大分類(43部門)'!T$55</f>
        <v>1.233217815428058E-3</v>
      </c>
      <c r="U9" s="27">
        <f>+'大分類(43部門)'!U9/'大分類(43部門)'!U$55</f>
        <v>1.0869482789564286E-3</v>
      </c>
      <c r="V9" s="27">
        <f>+'大分類(43部門)'!V9/'大分類(43部門)'!V$55</f>
        <v>1.1726958162944323E-3</v>
      </c>
      <c r="W9" s="27">
        <f>+'大分類(43部門)'!W9/'大分類(43部門)'!W$55</f>
        <v>4.1449314269580229E-3</v>
      </c>
      <c r="X9" s="27">
        <f>+'大分類(43部門)'!X9/'大分類(43部門)'!X$55</f>
        <v>2.1879985053440301E-3</v>
      </c>
      <c r="Y9" s="27">
        <f>+'大分類(43部門)'!Y9/'大分類(43部門)'!Y$55</f>
        <v>1.6914380857678039E-3</v>
      </c>
      <c r="Z9" s="27">
        <f>+'大分類(43部門)'!Z9/'大分類(43部門)'!Z$55</f>
        <v>1.7140365054669634E-3</v>
      </c>
      <c r="AA9" s="27">
        <f>+'大分類(43部門)'!AA9/'大分類(43部門)'!AA$55</f>
        <v>7.0146855836897249E-4</v>
      </c>
      <c r="AB9" s="27">
        <f>+'大分類(43部門)'!AB9/'大分類(43部門)'!AB$55</f>
        <v>8.0475248087602546E-4</v>
      </c>
      <c r="AC9" s="27">
        <f>+'大分類(43部門)'!AC9/'大分類(43部門)'!AC$55</f>
        <v>3.5856950517964637E-3</v>
      </c>
      <c r="AD9" s="27">
        <f>+'大分類(43部門)'!AD9/'大分類(43部門)'!AD$55</f>
        <v>3.0800159176615741E-3</v>
      </c>
      <c r="AE9" s="27">
        <f>+'大分類(43部門)'!AE9/'大分類(43部門)'!AE$55</f>
        <v>1.3852447410537982E-4</v>
      </c>
      <c r="AF9" s="27">
        <f>+'大分類(43部門)'!AF9/'大分類(43部門)'!AF$55</f>
        <v>1.0269742812885967E-3</v>
      </c>
      <c r="AG9" s="27">
        <f>+'大分類(43部門)'!AG9/'大分類(43部門)'!AG$55</f>
        <v>1.969314610394637E-3</v>
      </c>
      <c r="AH9" s="27">
        <f>+'大分類(43部門)'!AH9/'大分類(43部門)'!AH$55</f>
        <v>4.0834442579540838E-3</v>
      </c>
      <c r="AI9" s="27">
        <f>+'大分類(43部門)'!AI9/'大分類(43部門)'!AI$55</f>
        <v>1.4213408548787185E-3</v>
      </c>
      <c r="AJ9" s="27">
        <f>+'大分類(43部門)'!AJ9/'大分類(43部門)'!AJ$55</f>
        <v>2.6411958823756193E-5</v>
      </c>
      <c r="AK9" s="27">
        <f>+'大分類(43部門)'!AK9/'大分類(43部門)'!AK$55</f>
        <v>1.6335307953577786E-3</v>
      </c>
      <c r="AL9" s="27">
        <f>+'大分類(43部門)'!AL9/'大分類(43部門)'!AL$55</f>
        <v>9.7187886919181251E-4</v>
      </c>
      <c r="AM9" s="27">
        <f>+'大分類(43部門)'!AM9/'大分類(43部門)'!AM$55</f>
        <v>3.8524002516569858E-3</v>
      </c>
      <c r="AN9" s="27">
        <f>+'大分類(43部門)'!AN9/'大分類(43部門)'!AN$55</f>
        <v>4.207116370479993E-4</v>
      </c>
      <c r="AO9" s="27">
        <f>+'大分類(43部門)'!AO9/'大分類(43部門)'!AO$55</f>
        <v>2.8268844263205262E-3</v>
      </c>
      <c r="AP9" s="27">
        <f>+'大分類(43部門)'!AP9/'大分類(43部門)'!AP$55</f>
        <v>2.3399056326420451E-2</v>
      </c>
      <c r="AQ9" s="27">
        <f>+'大分類(43部門)'!AQ9/'大分類(43部門)'!AQ$55</f>
        <v>1.7496459999995439E-3</v>
      </c>
      <c r="AR9" s="27">
        <f>+'大分類(43部門)'!AR9/'大分類(43部門)'!AR$55</f>
        <v>3.7495251564531461E-3</v>
      </c>
      <c r="AS9" s="27">
        <f>+'大分類(43部門)'!AS9/'大分類(43部門)'!AS$55</f>
        <v>1.9509792373834177E-2</v>
      </c>
      <c r="AT9" s="27">
        <f>+'大分類(43部門)'!AT9/'大分類(43部門)'!AT$55</f>
        <v>5.0858602187646451E-4</v>
      </c>
      <c r="AU9" s="133">
        <f>+'大分類(43部門)'!AU9/'大分類(43部門)'!AU$55</f>
        <v>2.8225156840471972E-3</v>
      </c>
      <c r="AV9" s="25"/>
      <c r="AW9" s="25"/>
      <c r="AX9" s="25"/>
    </row>
    <row r="10" spans="2:50" ht="25.5" customHeight="1" x14ac:dyDescent="0.15">
      <c r="B10" s="21" t="s">
        <v>5</v>
      </c>
      <c r="C10" s="14" t="s">
        <v>58</v>
      </c>
      <c r="D10" s="27">
        <f>+'大分類(43部門)'!D10/'大分類(43部門)'!D$55</f>
        <v>2.884183438614394E-2</v>
      </c>
      <c r="E10" s="27">
        <f>+'大分類(43部門)'!E10/'大分類(43部門)'!E$55</f>
        <v>6.481814908174289E-3</v>
      </c>
      <c r="F10" s="27">
        <f>+'大分類(43部門)'!F10/'大分類(43部門)'!F$55</f>
        <v>2.6446280991735539E-3</v>
      </c>
      <c r="G10" s="27">
        <f>+'大分類(43部門)'!G10/'大分類(43部門)'!G$55</f>
        <v>2.056555269922879E-3</v>
      </c>
      <c r="H10" s="27">
        <f>+'大分類(43部門)'!H10/'大分類(43部門)'!H$55</f>
        <v>1.6720528503684148E-2</v>
      </c>
      <c r="I10" s="27">
        <f>+'大分類(43部門)'!I10/'大分類(43部門)'!I$55</f>
        <v>6.4447516749973413E-3</v>
      </c>
      <c r="J10" s="27">
        <f>+'大分類(43部門)'!J10/'大分類(43部門)'!J$55</f>
        <v>0.29886195891266171</v>
      </c>
      <c r="K10" s="27">
        <f>+'大分類(43部門)'!K10/'大分類(43部門)'!K$55</f>
        <v>1.3572571332444324E-2</v>
      </c>
      <c r="L10" s="27">
        <f>+'大分類(43部門)'!L10/'大分類(43部門)'!L$55</f>
        <v>1.3645944425316796E-5</v>
      </c>
      <c r="M10" s="27">
        <f>+'大分類(43部門)'!M10/'大分類(43部門)'!M$55</f>
        <v>6.9433753010340171E-3</v>
      </c>
      <c r="N10" s="27">
        <f>+'大分類(43部門)'!N10/'大分類(43部門)'!N$55</f>
        <v>5.3320611222585487E-3</v>
      </c>
      <c r="O10" s="27">
        <f>+'大分類(43部門)'!O10/'大分類(43部門)'!O$55</f>
        <v>6.8616740456538899E-2</v>
      </c>
      <c r="P10" s="27">
        <f>+'大分類(43部門)'!P10/'大分類(43部門)'!P$55</f>
        <v>1.6398180754566033E-2</v>
      </c>
      <c r="Q10" s="27">
        <f>+'大分類(43部門)'!Q10/'大分類(43部門)'!Q$55</f>
        <v>4.241721241818857E-4</v>
      </c>
      <c r="R10" s="27">
        <f>+'大分類(43部門)'!R10/'大分類(43部門)'!R$55</f>
        <v>1.9717872268522809E-3</v>
      </c>
      <c r="S10" s="27">
        <f>+'大分類(43部門)'!S10/'大分類(43部門)'!S$55</f>
        <v>4.6229470524448658E-3</v>
      </c>
      <c r="T10" s="27">
        <f>+'大分類(43部門)'!T10/'大分類(43部門)'!T$55</f>
        <v>1.4324220254139392E-3</v>
      </c>
      <c r="U10" s="27">
        <f>+'大分類(43部門)'!U10/'大分類(43部門)'!U$55</f>
        <v>1.7689451293342062E-3</v>
      </c>
      <c r="V10" s="27">
        <f>+'大分類(43部門)'!V10/'大分類(43部門)'!V$55</f>
        <v>4.3443430848275136E-3</v>
      </c>
      <c r="W10" s="27">
        <f>+'大分類(43部門)'!W10/'大分類(43部門)'!W$55</f>
        <v>4.3532194383629486E-3</v>
      </c>
      <c r="X10" s="27">
        <f>+'大分類(43部門)'!X10/'大分類(43部門)'!X$55</f>
        <v>6.8243959187000306E-3</v>
      </c>
      <c r="Y10" s="27">
        <f>+'大分類(43部門)'!Y10/'大分類(43部門)'!Y$55</f>
        <v>4.7902055163346006E-3</v>
      </c>
      <c r="Z10" s="27">
        <f>+'大分類(43部門)'!Z10/'大分類(43部門)'!Z$55</f>
        <v>1.0320556853075783E-3</v>
      </c>
      <c r="AA10" s="27">
        <f>+'大分類(43部門)'!AA10/'大分類(43部門)'!AA$55</f>
        <v>3.620482881904374E-4</v>
      </c>
      <c r="AB10" s="27">
        <f>+'大分類(43部門)'!AB10/'大分類(43部門)'!AB$55</f>
        <v>2.2561493393213079E-3</v>
      </c>
      <c r="AC10" s="27">
        <f>+'大分類(43部門)'!AC10/'大分類(43部門)'!AC$55</f>
        <v>8.5304213817582977E-2</v>
      </c>
      <c r="AD10" s="27">
        <f>+'大分類(43部門)'!AD10/'大分類(43部門)'!AD$55</f>
        <v>5.6578966887007177E-2</v>
      </c>
      <c r="AE10" s="27">
        <f>+'大分類(43部門)'!AE10/'大分類(43部門)'!AE$55</f>
        <v>2.4044986206336037E-3</v>
      </c>
      <c r="AF10" s="27">
        <f>+'大分類(43部門)'!AF10/'大分類(43部門)'!AF$55</f>
        <v>3.3675203177137708E-3</v>
      </c>
      <c r="AG10" s="27">
        <f>+'大分類(43部門)'!AG10/'大分類(43部門)'!AG$55</f>
        <v>3.6135065256769519E-3</v>
      </c>
      <c r="AH10" s="27">
        <f>+'大分類(43部門)'!AH10/'大分類(43部門)'!AH$55</f>
        <v>8.1023452923533069E-3</v>
      </c>
      <c r="AI10" s="27">
        <f>+'大分類(43部門)'!AI10/'大分類(43部門)'!AI$55</f>
        <v>4.4198713425833832E-3</v>
      </c>
      <c r="AJ10" s="27">
        <f>+'大分類(43部門)'!AJ10/'大分類(43部門)'!AJ$55</f>
        <v>4.2962033022190518E-4</v>
      </c>
      <c r="AK10" s="27">
        <f>+'大分類(43部門)'!AK10/'大分類(43部門)'!AK$55</f>
        <v>2.5983853729572427E-3</v>
      </c>
      <c r="AL10" s="27">
        <f>+'大分類(43部門)'!AL10/'大分類(43部門)'!AL$55</f>
        <v>1.2582663536115217E-2</v>
      </c>
      <c r="AM10" s="27">
        <f>+'大分類(43部門)'!AM10/'大分類(43部門)'!AM$55</f>
        <v>1.3416828829356079E-3</v>
      </c>
      <c r="AN10" s="27">
        <f>+'大分類(43部門)'!AN10/'大分類(43部門)'!AN$55</f>
        <v>7.7246191423479245E-3</v>
      </c>
      <c r="AO10" s="27">
        <f>+'大分類(43部門)'!AO10/'大分類(43部門)'!AO$55</f>
        <v>5.2314685570876446E-3</v>
      </c>
      <c r="AP10" s="27">
        <f>+'大分類(43部門)'!AP10/'大分類(43部門)'!AP$55</f>
        <v>1.803486483490532E-2</v>
      </c>
      <c r="AQ10" s="27">
        <f>+'大分類(43部門)'!AQ10/'大分類(43部門)'!AQ$55</f>
        <v>3.0128484496863886E-3</v>
      </c>
      <c r="AR10" s="27">
        <f>+'大分類(43部門)'!AR10/'大分類(43部門)'!AR$55</f>
        <v>5.6852817226699676E-3</v>
      </c>
      <c r="AS10" s="27">
        <f>+'大分類(43部門)'!AS10/'大分類(43部門)'!AS$55</f>
        <v>0.43193523862553407</v>
      </c>
      <c r="AT10" s="27">
        <f>+'大分類(43部門)'!AT10/'大分類(43部門)'!AT$55</f>
        <v>1.2097081806061618E-3</v>
      </c>
      <c r="AU10" s="133">
        <f>+'大分類(43部門)'!AU10/'大分類(43部門)'!AU$55</f>
        <v>1.0403410715883762E-2</v>
      </c>
      <c r="AV10" s="25"/>
      <c r="AW10" s="25"/>
      <c r="AX10" s="25"/>
    </row>
    <row r="11" spans="2:50" ht="25.5" customHeight="1" x14ac:dyDescent="0.15">
      <c r="B11" s="21" t="s">
        <v>6</v>
      </c>
      <c r="C11" s="14" t="s">
        <v>59</v>
      </c>
      <c r="D11" s="27">
        <f>+'大分類(43部門)'!D11/'大分類(43部門)'!D$55</f>
        <v>5.5864589514782792E-2</v>
      </c>
      <c r="E11" s="27">
        <f>+'大分類(43部門)'!E11/'大分類(43部門)'!E$55</f>
        <v>5.4015124234785738E-4</v>
      </c>
      <c r="F11" s="27">
        <f>+'大分類(43部門)'!F11/'大分類(43部門)'!F$55</f>
        <v>1.1951684678957407E-2</v>
      </c>
      <c r="G11" s="27">
        <f>+'大分類(43部門)'!G11/'大分類(43部門)'!G$55</f>
        <v>1.9280205655526992E-2</v>
      </c>
      <c r="H11" s="27">
        <f>+'大分類(43部門)'!H11/'大分類(43部門)'!H$55</f>
        <v>1.1399659366403367E-2</v>
      </c>
      <c r="I11" s="27">
        <f>+'大分類(43部門)'!I11/'大分類(43部門)'!I$55</f>
        <v>0.13206423481867488</v>
      </c>
      <c r="J11" s="27">
        <f>+'大分類(43部門)'!J11/'大分類(43部門)'!J$55</f>
        <v>2.9838206206860337E-2</v>
      </c>
      <c r="K11" s="27">
        <f>+'大分類(43部門)'!K11/'大分類(43部門)'!K$55</f>
        <v>0.37980857689079384</v>
      </c>
      <c r="L11" s="27">
        <f>+'大分類(43部門)'!L11/'大分類(43部門)'!L$55</f>
        <v>1.9986060142925524E-3</v>
      </c>
      <c r="M11" s="27">
        <f>+'大分類(43部門)'!M11/'大分類(43部門)'!M$55</f>
        <v>0.20102907133487383</v>
      </c>
      <c r="N11" s="27">
        <f>+'大分類(43部門)'!N11/'大分類(43部門)'!N$55</f>
        <v>0.1681867718111702</v>
      </c>
      <c r="O11" s="27">
        <f>+'大分類(43部門)'!O11/'大分類(43部門)'!O$55</f>
        <v>1.8964084282495859E-2</v>
      </c>
      <c r="P11" s="27">
        <f>+'大分類(43部門)'!P11/'大分類(43部門)'!P$55</f>
        <v>4.5434891684605551E-2</v>
      </c>
      <c r="Q11" s="27">
        <f>+'大分類(43部門)'!Q11/'大分類(43部門)'!Q$55</f>
        <v>3.9242517114187313E-3</v>
      </c>
      <c r="R11" s="27">
        <f>+'大分類(43部門)'!R11/'大分類(43部門)'!R$55</f>
        <v>5.0228111390307585E-3</v>
      </c>
      <c r="S11" s="27">
        <f>+'大分類(43部門)'!S11/'大分類(43部門)'!S$55</f>
        <v>7.4766069902550076E-3</v>
      </c>
      <c r="T11" s="27">
        <f>+'大分類(43部門)'!T11/'大分類(43部門)'!T$55</f>
        <v>5.7800025670645613E-3</v>
      </c>
      <c r="U11" s="27">
        <f>+'大分類(43部門)'!U11/'大分類(43部門)'!U$55</f>
        <v>4.1420312788325673E-3</v>
      </c>
      <c r="V11" s="27">
        <f>+'大分類(43部門)'!V11/'大分類(43部門)'!V$55</f>
        <v>1.9400650099612036E-2</v>
      </c>
      <c r="W11" s="27">
        <f>+'大分類(43部門)'!W11/'大分類(43部門)'!W$55</f>
        <v>1.7116645915009235E-2</v>
      </c>
      <c r="X11" s="27">
        <f>+'大分類(43部門)'!X11/'大分類(43部門)'!X$55</f>
        <v>9.863988423826001E-3</v>
      </c>
      <c r="Y11" s="27">
        <f>+'大分類(43部門)'!Y11/'大分類(43部門)'!Y$55</f>
        <v>1.1562565039428346E-2</v>
      </c>
      <c r="Z11" s="27">
        <f>+'大分類(43部門)'!Z11/'大分類(43部門)'!Z$55</f>
        <v>1.0394772231770993E-2</v>
      </c>
      <c r="AA11" s="27">
        <f>+'大分類(43部門)'!AA11/'大分類(43部門)'!AA$55</f>
        <v>2.1096275254173565E-3</v>
      </c>
      <c r="AB11" s="27">
        <f>+'大分類(43部門)'!AB11/'大分類(43部門)'!AB$55</f>
        <v>6.0631792874831676E-3</v>
      </c>
      <c r="AC11" s="27">
        <f>+'大分類(43部門)'!AC11/'大分類(43部門)'!AC$55</f>
        <v>3.7869557476827895E-2</v>
      </c>
      <c r="AD11" s="27">
        <f>+'大分類(43部門)'!AD11/'大分類(43部門)'!AD$55</f>
        <v>5.5634420072764607E-3</v>
      </c>
      <c r="AE11" s="27">
        <f>+'大分類(43部門)'!AE11/'大分類(43部門)'!AE$55</f>
        <v>8.740843200007361E-4</v>
      </c>
      <c r="AF11" s="27">
        <f>+'大分類(43部門)'!AF11/'大分類(43部門)'!AF$55</f>
        <v>9.2666516544180361E-3</v>
      </c>
      <c r="AG11" s="27">
        <f>+'大分類(43部門)'!AG11/'大分類(43部門)'!AG$55</f>
        <v>1.4599557213853323E-2</v>
      </c>
      <c r="AH11" s="27">
        <f>+'大分類(43部門)'!AH11/'大分類(43部門)'!AH$55</f>
        <v>8.2487976292087312E-6</v>
      </c>
      <c r="AI11" s="27">
        <f>+'大分類(43部門)'!AI11/'大分類(43部門)'!AI$55</f>
        <v>2.096874466926339E-5</v>
      </c>
      <c r="AJ11" s="27">
        <f>+'大分類(43部門)'!AJ11/'大分類(43部門)'!AJ$55</f>
        <v>3.4718945873163385E-5</v>
      </c>
      <c r="AK11" s="27">
        <f>+'大分類(43部門)'!AK11/'大分類(43部門)'!AK$55</f>
        <v>3.4989554502542174E-4</v>
      </c>
      <c r="AL11" s="27">
        <f>+'大分類(43部門)'!AL11/'大分類(43部門)'!AL$55</f>
        <v>1.0965211954068682E-3</v>
      </c>
      <c r="AM11" s="27">
        <f>+'大分類(43部門)'!AM11/'大分類(43部門)'!AM$55</f>
        <v>8.764100838368912E-4</v>
      </c>
      <c r="AN11" s="27">
        <f>+'大分類(43部門)'!AN11/'大分類(43部門)'!AN$55</f>
        <v>1.350096151388017E-2</v>
      </c>
      <c r="AO11" s="27">
        <f>+'大分類(43部門)'!AO11/'大分類(43部門)'!AO$55</f>
        <v>0.13146148561665641</v>
      </c>
      <c r="AP11" s="27">
        <f>+'大分類(43部門)'!AP11/'大分類(43部門)'!AP$55</f>
        <v>2.2893000525334118E-3</v>
      </c>
      <c r="AQ11" s="27">
        <f>+'大分類(43部門)'!AQ11/'大分類(43部門)'!AQ$55</f>
        <v>3.847989697339977E-3</v>
      </c>
      <c r="AR11" s="27">
        <f>+'大分類(43部門)'!AR11/'大分類(43部門)'!AR$55</f>
        <v>7.8921226799545576E-3</v>
      </c>
      <c r="AS11" s="27">
        <f>+'大分類(43部門)'!AS11/'大分類(43部門)'!AS$55</f>
        <v>9.3372881174442392E-3</v>
      </c>
      <c r="AT11" s="27">
        <f>+'大分類(43部門)'!AT11/'大分類(43部門)'!AT$55</f>
        <v>7.3018421712263823E-3</v>
      </c>
      <c r="AU11" s="133">
        <f>+'大分類(43部門)'!AU11/'大分類(43部門)'!AU$55</f>
        <v>2.2729213373489869E-2</v>
      </c>
      <c r="AV11" s="25"/>
      <c r="AW11" s="25"/>
      <c r="AX11" s="25"/>
    </row>
    <row r="12" spans="2:50" ht="25.5" customHeight="1" x14ac:dyDescent="0.15">
      <c r="B12" s="21" t="s">
        <v>7</v>
      </c>
      <c r="C12" s="14" t="s">
        <v>60</v>
      </c>
      <c r="D12" s="27">
        <f>+'大分類(43部門)'!D12/'大分類(43部門)'!D$55</f>
        <v>1.0770280238033177E-2</v>
      </c>
      <c r="E12" s="27">
        <f>+'大分類(43部門)'!E12/'大分類(43部門)'!E$55</f>
        <v>9.1825711199135761E-3</v>
      </c>
      <c r="F12" s="27">
        <f>+'大分類(43部門)'!F12/'大分類(43部門)'!F$55</f>
        <v>4.2492053401144307E-2</v>
      </c>
      <c r="G12" s="27">
        <f>+'大分類(43部門)'!G12/'大分類(43部門)'!G$55</f>
        <v>2.7249357326478148E-2</v>
      </c>
      <c r="H12" s="27">
        <f>+'大分類(43部門)'!H12/'大分類(43部門)'!H$55</f>
        <v>5.5331414718002101E-3</v>
      </c>
      <c r="I12" s="27">
        <f>+'大分類(43部門)'!I12/'大分類(43部門)'!I$55</f>
        <v>7.8733737459675997E-3</v>
      </c>
      <c r="J12" s="27">
        <f>+'大分類(43部門)'!J12/'大分類(43部門)'!J$55</f>
        <v>3.1506905263403561E-3</v>
      </c>
      <c r="K12" s="27">
        <f>+'大分類(43部門)'!K12/'大分類(43部門)'!K$55</f>
        <v>3.5680678777513568E-2</v>
      </c>
      <c r="L12" s="27">
        <f>+'大分類(43部門)'!L12/'大分類(43部門)'!L$55</f>
        <v>6.1987227396017905E-2</v>
      </c>
      <c r="M12" s="27">
        <f>+'大分類(43部門)'!M12/'大分類(43部門)'!M$55</f>
        <v>9.9897664108385478E-4</v>
      </c>
      <c r="N12" s="27">
        <f>+'大分類(43部門)'!N12/'大分類(43部門)'!N$55</f>
        <v>5.0701353127440936E-3</v>
      </c>
      <c r="O12" s="27">
        <f>+'大分類(43部門)'!O12/'大分類(43部門)'!O$55</f>
        <v>4.5026632306896172E-2</v>
      </c>
      <c r="P12" s="27">
        <f>+'大分類(43部門)'!P12/'大分類(43部門)'!P$55</f>
        <v>2.2449229687828767E-2</v>
      </c>
      <c r="Q12" s="27">
        <f>+'大分類(43部門)'!Q12/'大分類(43部門)'!Q$55</f>
        <v>1.6522193113520128E-2</v>
      </c>
      <c r="R12" s="27">
        <f>+'大分類(43部門)'!R12/'大分類(43部門)'!R$55</f>
        <v>3.4107694739538763E-3</v>
      </c>
      <c r="S12" s="27">
        <f>+'大分類(43部門)'!S12/'大分類(43部門)'!S$55</f>
        <v>2.6175754572678113E-3</v>
      </c>
      <c r="T12" s="27">
        <f>+'大分類(43部門)'!T12/'大分類(43部門)'!T$55</f>
        <v>8.3788987293030419E-4</v>
      </c>
      <c r="U12" s="27">
        <f>+'大分類(43部門)'!U12/'大分類(43部門)'!U$55</f>
        <v>1.3852271089956345E-3</v>
      </c>
      <c r="V12" s="27">
        <f>+'大分類(43部門)'!V12/'大分類(43部門)'!V$55</f>
        <v>6.5009961203732827E-4</v>
      </c>
      <c r="W12" s="27">
        <f>+'大分類(43部門)'!W12/'大分類(43部門)'!W$55</f>
        <v>1.4765305697371405E-3</v>
      </c>
      <c r="X12" s="27">
        <f>+'大分類(43部門)'!X12/'大分類(43部門)'!X$55</f>
        <v>1.0574796840051698E-3</v>
      </c>
      <c r="Y12" s="27">
        <f>+'大分類(43部門)'!Y12/'大分類(43部門)'!Y$55</f>
        <v>4.162523414194205E-4</v>
      </c>
      <c r="Z12" s="27">
        <f>+'大分類(43部門)'!Z12/'大分類(43部門)'!Z$55</f>
        <v>1.6023746950317639E-3</v>
      </c>
      <c r="AA12" s="27">
        <f>+'大分類(43部門)'!AA12/'大分類(43部門)'!AA$55</f>
        <v>7.5594986327455274E-3</v>
      </c>
      <c r="AB12" s="27">
        <f>+'大分類(43部門)'!AB12/'大分類(43部門)'!AB$55</f>
        <v>3.0857727577961506E-3</v>
      </c>
      <c r="AC12" s="27">
        <f>+'大分類(43部門)'!AC12/'大分類(43部門)'!AC$55</f>
        <v>1.9541898944042016E-3</v>
      </c>
      <c r="AD12" s="27">
        <f>+'大分類(43部門)'!AD12/'大分類(43部門)'!AD$55</f>
        <v>1.1949533015281084E-2</v>
      </c>
      <c r="AE12" s="27">
        <f>+'大分類(43部門)'!AE12/'大分類(43部門)'!AE$55</f>
        <v>5.0338567104884498E-2</v>
      </c>
      <c r="AF12" s="27">
        <f>+'大分類(43部門)'!AF12/'大分類(43部門)'!AF$55</f>
        <v>1.3859034985363058E-2</v>
      </c>
      <c r="AG12" s="27">
        <f>+'大分類(43部門)'!AG12/'大分類(43部門)'!AG$55</f>
        <v>1.1397872768651979E-2</v>
      </c>
      <c r="AH12" s="27">
        <f>+'大分類(43部門)'!AH12/'大分類(43部門)'!AH$55</f>
        <v>1.4509200882534517E-3</v>
      </c>
      <c r="AI12" s="27">
        <f>+'大分類(43部門)'!AI12/'大分類(43部門)'!AI$55</f>
        <v>4.6301255121049164E-4</v>
      </c>
      <c r="AJ12" s="27">
        <f>+'大分類(43部門)'!AJ12/'大分類(43部門)'!AJ$55</f>
        <v>3.9000239198627089E-4</v>
      </c>
      <c r="AK12" s="27">
        <f>+'大分類(43部門)'!AK12/'大分類(43部門)'!AK$55</f>
        <v>9.5945057006262019E-2</v>
      </c>
      <c r="AL12" s="27">
        <f>+'大分類(43部門)'!AL12/'大分類(43部門)'!AL$55</f>
        <v>7.6317543925032399E-4</v>
      </c>
      <c r="AM12" s="27">
        <f>+'大分類(43部門)'!AM12/'大分類(43部門)'!AM$55</f>
        <v>8.1510527162860103E-3</v>
      </c>
      <c r="AN12" s="27">
        <f>+'大分類(43部門)'!AN12/'大分類(43部門)'!AN$55</f>
        <v>3.3956762963236495E-3</v>
      </c>
      <c r="AO12" s="27">
        <f>+'大分類(43部門)'!AO12/'大分類(43部門)'!AO$55</f>
        <v>2.2526469027099069E-3</v>
      </c>
      <c r="AP12" s="27">
        <f>+'大分類(43部門)'!AP12/'大分類(43部門)'!AP$55</f>
        <v>3.4363598683291E-3</v>
      </c>
      <c r="AQ12" s="27">
        <f>+'大分類(43部門)'!AQ12/'大分類(43部門)'!AQ$55</f>
        <v>2.165620231490572E-3</v>
      </c>
      <c r="AR12" s="27">
        <f>+'大分類(43部門)'!AR12/'大分類(43部門)'!AR$55</f>
        <v>5.3403625040350554E-3</v>
      </c>
      <c r="AS12" s="27">
        <f>+'大分類(43部門)'!AS12/'大分類(43部門)'!AS$55</f>
        <v>0</v>
      </c>
      <c r="AT12" s="27">
        <f>+'大分類(43部門)'!AT12/'大分類(43部門)'!AT$55</f>
        <v>1.9362596404296824E-2</v>
      </c>
      <c r="AU12" s="133">
        <f>+'大分類(43部門)'!AU12/'大分類(43部門)'!AU$55</f>
        <v>1.0023847480253671E-2</v>
      </c>
      <c r="AV12" s="25"/>
      <c r="AW12" s="25"/>
      <c r="AX12" s="25"/>
    </row>
    <row r="13" spans="2:50" ht="25.5" customHeight="1" x14ac:dyDescent="0.15">
      <c r="B13" s="21" t="s">
        <v>8</v>
      </c>
      <c r="C13" s="14" t="s">
        <v>129</v>
      </c>
      <c r="D13" s="27">
        <f>+'大分類(43部門)'!D13/'大分類(43部門)'!D$55</f>
        <v>1.4297519286122311E-2</v>
      </c>
      <c r="E13" s="27">
        <f>+'大分類(43部門)'!E13/'大分類(43部門)'!E$55</f>
        <v>8.6424198775657182E-3</v>
      </c>
      <c r="F13" s="27">
        <f>+'大分類(43部門)'!F13/'大分類(43部門)'!F$55</f>
        <v>1.0375079465988557E-2</v>
      </c>
      <c r="G13" s="27">
        <f>+'大分類(43部門)'!G13/'大分類(43部門)'!G$55</f>
        <v>3.8560411311053987E-4</v>
      </c>
      <c r="H13" s="27">
        <f>+'大分類(43部門)'!H13/'大分類(43部門)'!H$55</f>
        <v>1.8205527698591427E-2</v>
      </c>
      <c r="I13" s="27">
        <f>+'大分類(43部門)'!I13/'大分類(43部門)'!I$55</f>
        <v>9.3587153036265025E-3</v>
      </c>
      <c r="J13" s="27">
        <f>+'大分類(43部門)'!J13/'大分類(43部門)'!J$55</f>
        <v>1.6864946234049629E-2</v>
      </c>
      <c r="K13" s="27">
        <f>+'大分類(43部門)'!K13/'大分類(43部門)'!K$55</f>
        <v>1.5548308751246336E-2</v>
      </c>
      <c r="L13" s="27">
        <f>+'大分類(43部門)'!L13/'大分類(43部門)'!L$55</f>
        <v>1.165153716315511E-4</v>
      </c>
      <c r="M13" s="27">
        <f>+'大分類(43部門)'!M13/'大分類(43部門)'!M$55</f>
        <v>0.24943346042303943</v>
      </c>
      <c r="N13" s="27">
        <f>+'大分類(43部門)'!N13/'大分類(43部門)'!N$55</f>
        <v>4.0972680202618322E-2</v>
      </c>
      <c r="O13" s="27">
        <f>+'大分類(43部門)'!O13/'大分類(43部門)'!O$55</f>
        <v>1.9392710222728674E-3</v>
      </c>
      <c r="P13" s="27">
        <f>+'大分類(43部門)'!P13/'大分類(43部門)'!P$55</f>
        <v>1.0455805608029837E-2</v>
      </c>
      <c r="Q13" s="27">
        <f>+'大分類(43部門)'!Q13/'大分類(43部門)'!Q$55</f>
        <v>6.7715107592270635E-5</v>
      </c>
      <c r="R13" s="27">
        <f>+'大分類(43部門)'!R13/'大分類(43部門)'!R$55</f>
        <v>2.5495604018248913E-3</v>
      </c>
      <c r="S13" s="27">
        <f>+'大分類(43部門)'!S13/'大分類(43部門)'!S$55</f>
        <v>5.1202504829408763E-3</v>
      </c>
      <c r="T13" s="27">
        <f>+'大分類(43部門)'!T13/'大分類(43部門)'!T$55</f>
        <v>8.3624695161083305E-3</v>
      </c>
      <c r="U13" s="27">
        <f>+'大分類(43部門)'!U13/'大分類(43部門)'!U$55</f>
        <v>3.8761081184925292E-3</v>
      </c>
      <c r="V13" s="27">
        <f>+'大分類(43部門)'!V13/'大分類(43部門)'!V$55</f>
        <v>1.6932788088497432E-2</v>
      </c>
      <c r="W13" s="27">
        <f>+'大分類(43部門)'!W13/'大分類(43部門)'!W$55</f>
        <v>1.81534573495582E-2</v>
      </c>
      <c r="X13" s="27">
        <f>+'大分類(43部門)'!X13/'大分類(43部門)'!X$55</f>
        <v>2.6673046123685956E-2</v>
      </c>
      <c r="Y13" s="27">
        <f>+'大分類(43部門)'!Y13/'大分類(43部門)'!Y$55</f>
        <v>3.6861457345697568E-2</v>
      </c>
      <c r="Z13" s="27">
        <f>+'大分類(43部門)'!Z13/'大分類(43部門)'!Z$55</f>
        <v>2.5763822521897694E-2</v>
      </c>
      <c r="AA13" s="27">
        <f>+'大分類(43部門)'!AA13/'大分類(43部門)'!AA$55</f>
        <v>2.8279800664567482E-2</v>
      </c>
      <c r="AB13" s="27">
        <f>+'大分類(43部門)'!AB13/'大分類(43部門)'!AB$55</f>
        <v>3.7555115774214522E-3</v>
      </c>
      <c r="AC13" s="27">
        <f>+'大分類(43部門)'!AC13/'大分類(43部門)'!AC$55</f>
        <v>5.693716549276185E-2</v>
      </c>
      <c r="AD13" s="27">
        <f>+'大分類(43部門)'!AD13/'大分類(43部門)'!AD$55</f>
        <v>1.1940181066625217E-2</v>
      </c>
      <c r="AE13" s="27">
        <f>+'大分類(43部門)'!AE13/'大分類(43部門)'!AE$55</f>
        <v>0</v>
      </c>
      <c r="AF13" s="27">
        <f>+'大分類(43部門)'!AF13/'大分類(43部門)'!AF$55</f>
        <v>3.9113731430872004E-2</v>
      </c>
      <c r="AG13" s="27">
        <f>+'大分類(43部門)'!AG13/'大分類(43部門)'!AG$55</f>
        <v>1.8392655323497082E-3</v>
      </c>
      <c r="AH13" s="27">
        <f>+'大分類(43部門)'!AH13/'大分類(43部門)'!AH$55</f>
        <v>4.1750493263626653E-3</v>
      </c>
      <c r="AI13" s="27">
        <f>+'大分類(43部門)'!AI13/'大分類(43部門)'!AI$55</f>
        <v>2.7826090898941417E-3</v>
      </c>
      <c r="AJ13" s="27">
        <f>+'大分類(43部門)'!AJ13/'大分類(43部門)'!AJ$55</f>
        <v>5.8276709146610442E-4</v>
      </c>
      <c r="AK13" s="27">
        <f>+'大分類(43部門)'!AK13/'大分類(43部門)'!AK$55</f>
        <v>5.1603722160628476E-4</v>
      </c>
      <c r="AL13" s="27">
        <f>+'大分類(43部門)'!AL13/'大分類(43部門)'!AL$55</f>
        <v>3.9724047687077369E-3</v>
      </c>
      <c r="AM13" s="27">
        <f>+'大分類(43部門)'!AM13/'大分類(43部門)'!AM$55</f>
        <v>8.1203271540813786E-4</v>
      </c>
      <c r="AN13" s="27">
        <f>+'大分類(43部門)'!AN13/'大分類(43部門)'!AN$55</f>
        <v>5.9855935458479424E-3</v>
      </c>
      <c r="AO13" s="27">
        <f>+'大分類(43部門)'!AO13/'大分類(43部門)'!AO$55</f>
        <v>8.707281144362802E-4</v>
      </c>
      <c r="AP13" s="27">
        <f>+'大分類(43部門)'!AP13/'大分類(43部門)'!AP$55</f>
        <v>2.5158202682577704E-3</v>
      </c>
      <c r="AQ13" s="27">
        <f>+'大分類(43部門)'!AQ13/'大分類(43部門)'!AQ$55</f>
        <v>2.4372349846187597E-3</v>
      </c>
      <c r="AR13" s="27">
        <f>+'大分類(43部門)'!AR13/'大分類(43部門)'!AR$55</f>
        <v>2.3438099127714635E-3</v>
      </c>
      <c r="AS13" s="27">
        <f>+'大分類(43部門)'!AS13/'大分類(43部門)'!AS$55</f>
        <v>3.7038623392476627E-2</v>
      </c>
      <c r="AT13" s="27">
        <f>+'大分類(43部門)'!AT13/'大分類(43部門)'!AT$55</f>
        <v>3.6400228137158383E-3</v>
      </c>
      <c r="AU13" s="133">
        <f>+'大分類(43部門)'!AU13/'大分類(43部門)'!AU$55</f>
        <v>1.5084884763345652E-2</v>
      </c>
      <c r="AV13" s="25"/>
      <c r="AW13" s="25"/>
      <c r="AX13" s="25"/>
    </row>
    <row r="14" spans="2:50" ht="25.5" customHeight="1" x14ac:dyDescent="0.15">
      <c r="B14" s="21" t="s">
        <v>110</v>
      </c>
      <c r="C14" s="14" t="s">
        <v>130</v>
      </c>
      <c r="D14" s="27">
        <f>+'大分類(43部門)'!D14/'大分類(43部門)'!D$55</f>
        <v>2.290486991919517E-3</v>
      </c>
      <c r="E14" s="27">
        <f>+'大分類(43部門)'!E14/'大分類(43部門)'!E$55</f>
        <v>7.2020165646380992E-4</v>
      </c>
      <c r="F14" s="27">
        <f>+'大分類(43部門)'!F14/'大分類(43部門)'!F$55</f>
        <v>1.01716465352829E-3</v>
      </c>
      <c r="G14" s="27">
        <f>+'大分類(43部門)'!G14/'大分類(43部門)'!G$55</f>
        <v>3.6632390745501286E-3</v>
      </c>
      <c r="H14" s="27">
        <f>+'大分類(43部門)'!H14/'大分類(43部門)'!H$55</f>
        <v>2.3631172283038852E-4</v>
      </c>
      <c r="I14" s="27">
        <f>+'大分類(43部門)'!I14/'大分類(43部門)'!I$55</f>
        <v>2.509837285972562E-3</v>
      </c>
      <c r="J14" s="27">
        <f>+'大分類(43部門)'!J14/'大分類(43部門)'!J$55</f>
        <v>4.9740068031576916E-4</v>
      </c>
      <c r="K14" s="27">
        <f>+'大分類(43部門)'!K14/'大分類(43部門)'!K$55</f>
        <v>5.9140698788973719E-4</v>
      </c>
      <c r="L14" s="27">
        <f>+'大分類(43部門)'!L14/'大分類(43部門)'!L$55</f>
        <v>2.204344868705021E-5</v>
      </c>
      <c r="M14" s="27">
        <f>+'大分類(43部門)'!M14/'大分類(43部門)'!M$55</f>
        <v>7.2728843325770183E-4</v>
      </c>
      <c r="N14" s="27">
        <f>+'大分類(43部門)'!N14/'大分類(43部門)'!N$55</f>
        <v>4.4115789916791784E-2</v>
      </c>
      <c r="O14" s="27">
        <f>+'大分類(43部門)'!O14/'大分類(43部門)'!O$55</f>
        <v>5.5930458054770035E-4</v>
      </c>
      <c r="P14" s="27">
        <f>+'大分類(43部門)'!P14/'大分類(43部門)'!P$55</f>
        <v>1.12835761537341E-3</v>
      </c>
      <c r="Q14" s="27">
        <f>+'大分類(43部門)'!Q14/'大分類(43部門)'!Q$55</f>
        <v>6.7480596397145886E-4</v>
      </c>
      <c r="R14" s="27">
        <f>+'大分類(43部門)'!R14/'大分類(43部門)'!R$55</f>
        <v>2.1257692286728115E-4</v>
      </c>
      <c r="S14" s="27">
        <f>+'大分類(43部門)'!S14/'大分類(43部門)'!S$55</f>
        <v>1.8384069055159388E-3</v>
      </c>
      <c r="T14" s="27">
        <f>+'大分類(43部門)'!T14/'大分類(43部門)'!T$55</f>
        <v>9.3954562957258379E-3</v>
      </c>
      <c r="U14" s="27">
        <f>+'大分類(43部門)'!U14/'大分類(43部門)'!U$55</f>
        <v>5.4691192938375087E-3</v>
      </c>
      <c r="V14" s="27">
        <f>+'大分類(43部門)'!V14/'大分類(43部門)'!V$55</f>
        <v>1.4606689734717416E-2</v>
      </c>
      <c r="W14" s="27">
        <f>+'大分類(43部門)'!W14/'大分類(43部門)'!W$55</f>
        <v>3.8602711447046243E-3</v>
      </c>
      <c r="X14" s="27">
        <f>+'大分類(43部門)'!X14/'大分類(43部門)'!X$55</f>
        <v>8.9208308678213905E-3</v>
      </c>
      <c r="Y14" s="27">
        <f>+'大分類(43部門)'!Y14/'大分類(43部門)'!Y$55</f>
        <v>6.3428928216292648E-3</v>
      </c>
      <c r="Z14" s="27">
        <f>+'大分類(43部門)'!Z14/'大分類(43部門)'!Z$55</f>
        <v>1.4690518483417051E-2</v>
      </c>
      <c r="AA14" s="27">
        <f>+'大分類(43部門)'!AA14/'大分類(43部門)'!AA$55</f>
        <v>2.2628018011902338E-4</v>
      </c>
      <c r="AB14" s="27">
        <f>+'大分類(43部門)'!AB14/'大分類(43部門)'!AB$55</f>
        <v>1.6144791492718146E-2</v>
      </c>
      <c r="AC14" s="27">
        <f>+'大分類(43部門)'!AC14/'大分類(43部門)'!AC$55</f>
        <v>3.8485718418622247E-3</v>
      </c>
      <c r="AD14" s="27">
        <f>+'大分類(43部門)'!AD14/'大分類(43部門)'!AD$55</f>
        <v>1.4343954352171167E-3</v>
      </c>
      <c r="AE14" s="27">
        <f>+'大分類(43部門)'!AE14/'大分類(43部門)'!AE$55</f>
        <v>0</v>
      </c>
      <c r="AF14" s="27">
        <f>+'大分類(43部門)'!AF14/'大分類(43部門)'!AF$55</f>
        <v>1.5080486123905642E-3</v>
      </c>
      <c r="AG14" s="27">
        <f>+'大分類(43部門)'!AG14/'大分類(43部門)'!AG$55</f>
        <v>1.2744809648403028E-2</v>
      </c>
      <c r="AH14" s="27">
        <f>+'大分類(43部門)'!AH14/'大分類(43部門)'!AH$55</f>
        <v>1.0882624240640292E-4</v>
      </c>
      <c r="AI14" s="27">
        <f>+'大分類(43部門)'!AI14/'大分類(43部門)'!AI$55</f>
        <v>9.6342880912831795E-6</v>
      </c>
      <c r="AJ14" s="27">
        <f>+'大分類(43部門)'!AJ14/'大分類(43部門)'!AJ$55</f>
        <v>0</v>
      </c>
      <c r="AK14" s="27">
        <f>+'大分類(43部門)'!AK14/'大分類(43部門)'!AK$55</f>
        <v>1.9244254976398196E-3</v>
      </c>
      <c r="AL14" s="27">
        <f>+'大分類(43部門)'!AL14/'大分類(43部門)'!AL$55</f>
        <v>1.0103896211453015E-4</v>
      </c>
      <c r="AM14" s="27">
        <f>+'大分類(43部門)'!AM14/'大分類(43部門)'!AM$55</f>
        <v>9.0786720704639557E-4</v>
      </c>
      <c r="AN14" s="27">
        <f>+'大分類(43部門)'!AN14/'大分類(43部門)'!AN$55</f>
        <v>1.3413536815108757E-4</v>
      </c>
      <c r="AO14" s="27">
        <f>+'大分類(43部門)'!AO14/'大分類(43部門)'!AO$55</f>
        <v>1.2055580057997422E-3</v>
      </c>
      <c r="AP14" s="27">
        <f>+'大分類(43部門)'!AP14/'大分類(43部門)'!AP$55</f>
        <v>4.8629552694867632E-3</v>
      </c>
      <c r="AQ14" s="27">
        <f>+'大分類(43部門)'!AQ14/'大分類(43部門)'!AQ$55</f>
        <v>7.3753325912389528E-3</v>
      </c>
      <c r="AR14" s="27">
        <f>+'大分類(43部門)'!AR14/'大分類(43部門)'!AR$55</f>
        <v>6.0137932018455137E-4</v>
      </c>
      <c r="AS14" s="27">
        <f>+'大分類(43部門)'!AS14/'大分類(43部門)'!AS$55</f>
        <v>1.025816745012796E-2</v>
      </c>
      <c r="AT14" s="27">
        <f>+'大分類(43部門)'!AT14/'大分類(43部門)'!AT$55</f>
        <v>2.8335506933117307E-4</v>
      </c>
      <c r="AU14" s="133">
        <f>+'大分類(43部門)'!AU14/'大分類(43部門)'!AU$55</f>
        <v>5.0024023726842502E-3</v>
      </c>
      <c r="AV14" s="25"/>
      <c r="AW14" s="25"/>
      <c r="AX14" s="25"/>
    </row>
    <row r="15" spans="2:50" ht="25.5" customHeight="1" x14ac:dyDescent="0.15">
      <c r="B15" s="21" t="s">
        <v>111</v>
      </c>
      <c r="C15" s="14" t="s">
        <v>131</v>
      </c>
      <c r="D15" s="27">
        <f>+'大分類(43部門)'!D15/'大分類(43部門)'!D$55</f>
        <v>3.244394407440478E-4</v>
      </c>
      <c r="E15" s="27">
        <f>+'大分類(43部門)'!E15/'大分類(43部門)'!E$55</f>
        <v>0</v>
      </c>
      <c r="F15" s="27">
        <f>+'大分類(43部門)'!F15/'大分類(43部門)'!F$55</f>
        <v>0</v>
      </c>
      <c r="G15" s="27">
        <f>+'大分類(43部門)'!G15/'大分類(43部門)'!G$55</f>
        <v>0</v>
      </c>
      <c r="H15" s="27">
        <f>+'大分類(43部門)'!H15/'大分類(43部門)'!H$55</f>
        <v>3.0389415411969346E-5</v>
      </c>
      <c r="I15" s="27">
        <f>+'大分類(43部門)'!I15/'大分類(43部門)'!I$55</f>
        <v>0</v>
      </c>
      <c r="J15" s="27">
        <f>+'大分類(43部門)'!J15/'大分類(43部門)'!J$55</f>
        <v>3.763324795350981E-4</v>
      </c>
      <c r="K15" s="27">
        <f>+'大分類(43部門)'!K15/'大分類(43部門)'!K$55</f>
        <v>2.7160913517899043E-5</v>
      </c>
      <c r="L15" s="27">
        <f>+'大分類(43部門)'!L15/'大分類(43部門)'!L$55</f>
        <v>0</v>
      </c>
      <c r="M15" s="27">
        <f>+'大分類(43部門)'!M15/'大分類(43部門)'!M$55</f>
        <v>6.0607369438141819E-5</v>
      </c>
      <c r="N15" s="27">
        <f>+'大分類(43部門)'!N15/'大分類(43部門)'!N$55</f>
        <v>0</v>
      </c>
      <c r="O15" s="27">
        <f>+'大分類(43部門)'!O15/'大分類(43部門)'!O$55</f>
        <v>6.2203032789884425E-3</v>
      </c>
      <c r="P15" s="27">
        <f>+'大分類(43部門)'!P15/'大分類(43部門)'!P$55</f>
        <v>2.0809874054017809E-5</v>
      </c>
      <c r="Q15" s="27">
        <f>+'大分類(43部門)'!Q15/'大分類(43部門)'!Q$55</f>
        <v>8.7941698171780037E-7</v>
      </c>
      <c r="R15" s="27">
        <f>+'大分類(43部門)'!R15/'大分類(43部門)'!R$55</f>
        <v>0</v>
      </c>
      <c r="S15" s="27">
        <f>+'大分類(43部門)'!S15/'大分類(43部門)'!S$55</f>
        <v>4.0035619133794374E-4</v>
      </c>
      <c r="T15" s="27">
        <f>+'大分類(43部門)'!T15/'大分類(43部門)'!T$55</f>
        <v>2.3616993967398279E-5</v>
      </c>
      <c r="U15" s="27">
        <f>+'大分類(43部門)'!U15/'大分類(43部門)'!U$55</f>
        <v>9.5044779741306306E-5</v>
      </c>
      <c r="V15" s="27">
        <f>+'大分類(43部門)'!V15/'大分類(43部門)'!V$55</f>
        <v>3.3805179825941074E-4</v>
      </c>
      <c r="W15" s="27">
        <f>+'大分類(43部門)'!W15/'大分類(43部門)'!W$55</f>
        <v>1.9764217971089622E-2</v>
      </c>
      <c r="X15" s="27">
        <f>+'大分類(43部門)'!X15/'大分類(43部門)'!X$55</f>
        <v>2.2520400677887879E-3</v>
      </c>
      <c r="Y15" s="27">
        <f>+'大分類(43部門)'!Y15/'大分類(43部門)'!Y$55</f>
        <v>8.1929032279377996E-4</v>
      </c>
      <c r="Z15" s="27">
        <f>+'大分類(43部門)'!Z15/'大分類(43部門)'!Z$55</f>
        <v>7.6063064471854105E-5</v>
      </c>
      <c r="AA15" s="27">
        <f>+'大分類(43部門)'!AA15/'大分類(43部門)'!AA$55</f>
        <v>1.0443700620878001E-5</v>
      </c>
      <c r="AB15" s="27">
        <f>+'大分類(43部門)'!AB15/'大分類(43部門)'!AB$55</f>
        <v>3.3753415312680981E-5</v>
      </c>
      <c r="AC15" s="27">
        <f>+'大分類(43部門)'!AC15/'大分類(43部門)'!AC$55</f>
        <v>1.9889619565822123E-4</v>
      </c>
      <c r="AD15" s="27">
        <f>+'大分類(43部門)'!AD15/'大分類(43部門)'!AD$55</f>
        <v>3.076146145803974E-3</v>
      </c>
      <c r="AE15" s="27">
        <f>+'大分類(43部門)'!AE15/'大分類(43部門)'!AE$55</f>
        <v>0</v>
      </c>
      <c r="AF15" s="27">
        <f>+'大分類(43部門)'!AF15/'大分類(43部門)'!AF$55</f>
        <v>0</v>
      </c>
      <c r="AG15" s="27">
        <f>+'大分類(43部門)'!AG15/'大分類(43部門)'!AG$55</f>
        <v>2.4461612298927097E-4</v>
      </c>
      <c r="AH15" s="27">
        <f>+'大分類(43部門)'!AH15/'大分類(43部門)'!AH$55</f>
        <v>5.6004994429890864E-5</v>
      </c>
      <c r="AI15" s="27">
        <f>+'大分類(43部門)'!AI15/'大分類(43部門)'!AI$55</f>
        <v>2.833614144495053E-6</v>
      </c>
      <c r="AJ15" s="27">
        <f>+'大分類(43部門)'!AJ15/'大分類(43部門)'!AJ$55</f>
        <v>0</v>
      </c>
      <c r="AK15" s="27">
        <f>+'大分類(43部門)'!AK15/'大分類(43部門)'!AK$55</f>
        <v>1.4383290022018175E-5</v>
      </c>
      <c r="AL15" s="27">
        <f>+'大分類(43部門)'!AL15/'大分類(43部門)'!AL$55</f>
        <v>0</v>
      </c>
      <c r="AM15" s="27">
        <f>+'大分類(43部門)'!AM15/'大分類(43部門)'!AM$55</f>
        <v>5.7061758380031308E-5</v>
      </c>
      <c r="AN15" s="27">
        <f>+'大分類(43部門)'!AN15/'大分類(43部門)'!AN$55</f>
        <v>4.3554543070235486E-5</v>
      </c>
      <c r="AO15" s="27">
        <f>+'大分類(43部門)'!AO15/'大分類(43部門)'!AO$55</f>
        <v>3.8083705200882316E-4</v>
      </c>
      <c r="AP15" s="27">
        <f>+'大分類(43部門)'!AP15/'大分類(43部門)'!AP$55</f>
        <v>1.6868526702877771E-4</v>
      </c>
      <c r="AQ15" s="27">
        <f>+'大分類(43部門)'!AQ15/'大分類(43部門)'!AQ$55</f>
        <v>2.0525044316991519E-6</v>
      </c>
      <c r="AR15" s="27">
        <f>+'大分類(43部門)'!AR15/'大分類(43部門)'!AR$55</f>
        <v>6.5488281842161116E-4</v>
      </c>
      <c r="AS15" s="27">
        <f>+'大分類(43部門)'!AS15/'大分類(43部門)'!AS$55</f>
        <v>0</v>
      </c>
      <c r="AT15" s="27">
        <f>+'大分類(43部門)'!AT15/'大分類(43部門)'!AT$55</f>
        <v>1.1515840638202802E-3</v>
      </c>
      <c r="AU15" s="133">
        <f>+'大分類(43部門)'!AU15/'大分類(43部門)'!AU$55</f>
        <v>3.9352875197207524E-4</v>
      </c>
      <c r="AV15" s="25"/>
      <c r="AW15" s="25"/>
      <c r="AX15" s="25"/>
    </row>
    <row r="16" spans="2:50" ht="25.5" customHeight="1" x14ac:dyDescent="0.15">
      <c r="B16" s="21" t="s">
        <v>9</v>
      </c>
      <c r="C16" s="14" t="s">
        <v>132</v>
      </c>
      <c r="D16" s="27">
        <f>+'大分類(43部門)'!D16/'大分類(43部門)'!D$55</f>
        <v>2.4956880057234445E-3</v>
      </c>
      <c r="E16" s="27">
        <f>+'大分類(43部門)'!E16/'大分類(43部門)'!E$55</f>
        <v>3.6010082823190496E-4</v>
      </c>
      <c r="F16" s="27">
        <f>+'大分類(43部門)'!F16/'大分類(43部門)'!F$55</f>
        <v>2.5429116338207246E-5</v>
      </c>
      <c r="G16" s="27">
        <f>+'大分類(43部門)'!G16/'大分類(43部門)'!G$55</f>
        <v>6.426735218508997E-5</v>
      </c>
      <c r="H16" s="27">
        <f>+'大分類(43部門)'!H16/'大分類(43部門)'!H$55</f>
        <v>3.2475852888015004E-3</v>
      </c>
      <c r="I16" s="27">
        <f>+'大分類(43部門)'!I16/'大分類(43部門)'!I$55</f>
        <v>7.6925803821475416E-4</v>
      </c>
      <c r="J16" s="27">
        <f>+'大分類(43部門)'!J16/'大分類(43部門)'!J$55</f>
        <v>2.8895916355001139E-3</v>
      </c>
      <c r="K16" s="27">
        <f>+'大分類(43部門)'!K16/'大分類(43部門)'!K$55</f>
        <v>5.6047859281935543E-3</v>
      </c>
      <c r="L16" s="27">
        <f>+'大分類(43部門)'!L16/'大分類(43部門)'!L$55</f>
        <v>3.2120453801130305E-4</v>
      </c>
      <c r="M16" s="27">
        <f>+'大分類(43部門)'!M16/'大分類(43部門)'!M$55</f>
        <v>3.5709583418381029E-3</v>
      </c>
      <c r="N16" s="27">
        <f>+'大分類(43部門)'!N16/'大分類(43部門)'!N$55</f>
        <v>9.0504721680441163E-4</v>
      </c>
      <c r="O16" s="27">
        <f>+'大分類(43部門)'!O16/'大分類(43部門)'!O$55</f>
        <v>2.3861919721497683E-2</v>
      </c>
      <c r="P16" s="27">
        <f>+'大分類(43部門)'!P16/'大分類(43部門)'!P$55</f>
        <v>7.7371111732838213E-2</v>
      </c>
      <c r="Q16" s="27">
        <f>+'大分類(43部門)'!Q16/'大分類(43部門)'!Q$55</f>
        <v>6.366392669649063E-3</v>
      </c>
      <c r="R16" s="27">
        <f>+'大分類(43部門)'!R16/'大分類(43部門)'!R$55</f>
        <v>1.2159127453491984E-2</v>
      </c>
      <c r="S16" s="27">
        <f>+'大分類(43部門)'!S16/'大分類(43部門)'!S$55</f>
        <v>3.4757380557410718E-3</v>
      </c>
      <c r="T16" s="27">
        <f>+'大分類(43部門)'!T16/'大分類(43部門)'!T$55</f>
        <v>7.6467719163136952E-3</v>
      </c>
      <c r="U16" s="27">
        <f>+'大分類(43部門)'!U16/'大分類(43部門)'!U$55</f>
        <v>6.6035899626645904E-3</v>
      </c>
      <c r="V16" s="27">
        <f>+'大分類(43部門)'!V16/'大分類(43部門)'!V$55</f>
        <v>6.0094369298521544E-3</v>
      </c>
      <c r="W16" s="27">
        <f>+'大分類(43部門)'!W16/'大分類(43部門)'!W$55</f>
        <v>1.2083018972723528E-2</v>
      </c>
      <c r="X16" s="27">
        <f>+'大分類(43部門)'!X16/'大分類(43部門)'!X$55</f>
        <v>4.5141362486887356E-3</v>
      </c>
      <c r="Y16" s="27">
        <f>+'大分類(43部門)'!Y16/'大分類(43部門)'!Y$55</f>
        <v>2.7684084294402728E-3</v>
      </c>
      <c r="Z16" s="27">
        <f>+'大分類(43部門)'!Z16/'大分類(43部門)'!Z$55</f>
        <v>5.3109264068602847E-3</v>
      </c>
      <c r="AA16" s="27">
        <f>+'大分類(43部門)'!AA16/'大分類(43部門)'!AA$55</f>
        <v>1.1369708742595852E-2</v>
      </c>
      <c r="AB16" s="27">
        <f>+'大分類(43部門)'!AB16/'大分類(43部門)'!AB$55</f>
        <v>2.9933949895719712E-3</v>
      </c>
      <c r="AC16" s="27">
        <f>+'大分類(43部門)'!AC16/'大分類(43部門)'!AC$55</f>
        <v>6.3632873785759592E-3</v>
      </c>
      <c r="AD16" s="27">
        <f>+'大分類(43部門)'!AD16/'大分類(43部門)'!AD$55</f>
        <v>4.9411826925743592E-2</v>
      </c>
      <c r="AE16" s="27">
        <f>+'大分類(43部門)'!AE16/'大分類(43部門)'!AE$55</f>
        <v>4.4470956631616397E-5</v>
      </c>
      <c r="AF16" s="27">
        <f>+'大分類(43部門)'!AF16/'大分類(43部門)'!AF$55</f>
        <v>4.9438064238776641E-3</v>
      </c>
      <c r="AG16" s="27">
        <f>+'大分類(43部門)'!AG16/'大分類(43部門)'!AG$55</f>
        <v>2.6009815608985773E-4</v>
      </c>
      <c r="AH16" s="27">
        <f>+'大分類(43部門)'!AH16/'大分類(43部門)'!AH$55</f>
        <v>1.303888888406503E-4</v>
      </c>
      <c r="AI16" s="27">
        <f>+'大分類(43部門)'!AI16/'大分類(43部門)'!AI$55</f>
        <v>6.2339511178891165E-6</v>
      </c>
      <c r="AJ16" s="27">
        <f>+'大分類(43部門)'!AJ16/'大分類(43部門)'!AJ$55</f>
        <v>7.1567888425661951E-5</v>
      </c>
      <c r="AK16" s="27">
        <f>+'大分類(43部門)'!AK16/'大分類(43部門)'!AK$55</f>
        <v>1.2622070835648603E-5</v>
      </c>
      <c r="AL16" s="27">
        <f>+'大分類(43部門)'!AL16/'大分類(43部門)'!AL$55</f>
        <v>7.0395998194549691E-6</v>
      </c>
      <c r="AM16" s="27">
        <f>+'大分類(43部門)'!AM16/'大分類(43部門)'!AM$55</f>
        <v>1.5289625001828903E-4</v>
      </c>
      <c r="AN16" s="27">
        <f>+'大分類(43部門)'!AN16/'大分類(43部門)'!AN$55</f>
        <v>1.4177319381992596E-3</v>
      </c>
      <c r="AO16" s="27">
        <f>+'大分類(43部門)'!AO16/'大分類(43部門)'!AO$55</f>
        <v>4.5155176188965609E-4</v>
      </c>
      <c r="AP16" s="27">
        <f>+'大分類(43部門)'!AP16/'大分類(43部門)'!AP$55</f>
        <v>2.5061811101418404E-4</v>
      </c>
      <c r="AQ16" s="27">
        <f>+'大分類(43部門)'!AQ16/'大分類(43部門)'!AQ$55</f>
        <v>6.8736092857124933E-4</v>
      </c>
      <c r="AR16" s="27">
        <f>+'大分類(43部門)'!AR16/'大分類(43部門)'!AR$55</f>
        <v>6.0030925021981019E-4</v>
      </c>
      <c r="AS16" s="27">
        <f>+'大分類(43部門)'!AS16/'大分類(43部門)'!AS$55</f>
        <v>4.9898810352396964E-3</v>
      </c>
      <c r="AT16" s="27">
        <f>+'大分類(43部門)'!AT16/'大分類(43部門)'!AT$55</f>
        <v>3.5492038812378985E-3</v>
      </c>
      <c r="AU16" s="133">
        <f>+'大分類(43部門)'!AU16/'大分類(43部門)'!AU$55</f>
        <v>5.1270664469391667E-3</v>
      </c>
      <c r="AV16" s="25"/>
      <c r="AW16" s="25"/>
      <c r="AX16" s="25"/>
    </row>
    <row r="17" spans="2:50" ht="25.5" customHeight="1" x14ac:dyDescent="0.15">
      <c r="B17" s="21" t="s">
        <v>10</v>
      </c>
      <c r="C17" s="14" t="s">
        <v>61</v>
      </c>
      <c r="D17" s="27">
        <f>+'大分類(43部門)'!D17/'大分類(43部門)'!D$55</f>
        <v>4.159480009539074E-5</v>
      </c>
      <c r="E17" s="27">
        <f>+'大分類(43部門)'!E17/'大分類(43部門)'!E$55</f>
        <v>0</v>
      </c>
      <c r="F17" s="27">
        <f>+'大分類(43部門)'!F17/'大分類(43部門)'!F$55</f>
        <v>7.6287349014621738E-5</v>
      </c>
      <c r="G17" s="27">
        <f>+'大分類(43部門)'!G17/'大分類(43部門)'!G$55</f>
        <v>1.1568123393316196E-3</v>
      </c>
      <c r="H17" s="27">
        <f>+'大分類(43部門)'!H17/'大分類(43部門)'!H$55</f>
        <v>0</v>
      </c>
      <c r="I17" s="27">
        <f>+'大分類(43部門)'!I17/'大分類(43部門)'!I$55</f>
        <v>2.4105781842674324E-4</v>
      </c>
      <c r="J17" s="27">
        <f>+'大分類(43部門)'!J17/'大分類(43部門)'!J$55</f>
        <v>9.4228985185919913E-3</v>
      </c>
      <c r="K17" s="27">
        <f>+'大分類(43部門)'!K17/'大分類(43部門)'!K$55</f>
        <v>5.6950302537530247E-5</v>
      </c>
      <c r="L17" s="27">
        <f>+'大分類(43部門)'!L17/'大分類(43部門)'!L$55</f>
        <v>0</v>
      </c>
      <c r="M17" s="27">
        <f>+'大分類(43部門)'!M17/'大分類(43部門)'!M$55</f>
        <v>1.4956784159044884E-3</v>
      </c>
      <c r="N17" s="27">
        <f>+'大分類(43部門)'!N17/'大分類(43部門)'!N$55</f>
        <v>3.8236490942511964E-3</v>
      </c>
      <c r="O17" s="27">
        <f>+'大分類(43部門)'!O17/'大分類(43部門)'!O$55</f>
        <v>3.3767360657365833E-3</v>
      </c>
      <c r="P17" s="27">
        <f>+'大分類(43部門)'!P17/'大分類(43部門)'!P$55</f>
        <v>6.3863191263552428E-3</v>
      </c>
      <c r="Q17" s="27">
        <f>+'大分類(43部門)'!Q17/'大分類(43部門)'!Q$55</f>
        <v>0.5144542440810107</v>
      </c>
      <c r="R17" s="27">
        <f>+'大分類(43部門)'!R17/'大分類(43部門)'!R$55</f>
        <v>1.1800744564299068E-3</v>
      </c>
      <c r="S17" s="27">
        <f>+'大分類(43部門)'!S17/'大分類(43部門)'!S$55</f>
        <v>0.21547690860388793</v>
      </c>
      <c r="T17" s="27">
        <f>+'大分類(43部門)'!T17/'大分類(43部門)'!T$55</f>
        <v>9.2339365935053264E-2</v>
      </c>
      <c r="U17" s="27">
        <f>+'大分類(43部門)'!U17/'大分類(43部門)'!U$55</f>
        <v>9.7132731551580753E-2</v>
      </c>
      <c r="V17" s="27">
        <f>+'大分類(43部門)'!V17/'大分類(43部門)'!V$55</f>
        <v>3.0765230156233617E-2</v>
      </c>
      <c r="W17" s="27">
        <f>+'大分類(43部門)'!W17/'大分類(43部門)'!W$55</f>
        <v>3.1312631047873841E-3</v>
      </c>
      <c r="X17" s="27">
        <f>+'大分類(43部門)'!X17/'大分類(43部門)'!X$55</f>
        <v>5.0602890444469611E-2</v>
      </c>
      <c r="Y17" s="27">
        <f>+'大分類(43部門)'!Y17/'大分類(43部門)'!Y$55</f>
        <v>1.1212384498234231E-2</v>
      </c>
      <c r="Z17" s="27">
        <f>+'大分類(43部門)'!Z17/'大分類(43部門)'!Z$55</f>
        <v>4.5153991367735229E-2</v>
      </c>
      <c r="AA17" s="27">
        <f>+'大分類(43部門)'!AA17/'大分類(43部門)'!AA$55</f>
        <v>5.2705875800030987E-3</v>
      </c>
      <c r="AB17" s="27">
        <f>+'大分類(43部門)'!AB17/'大分類(43部門)'!AB$55</f>
        <v>0.11281634944377925</v>
      </c>
      <c r="AC17" s="27">
        <f>+'大分類(43部門)'!AC17/'大分類(43部門)'!AC$55</f>
        <v>3.5425776946957305E-3</v>
      </c>
      <c r="AD17" s="27">
        <f>+'大分類(43部門)'!AD17/'大分類(43部門)'!AD$55</f>
        <v>2.2479182239811053E-2</v>
      </c>
      <c r="AE17" s="27">
        <f>+'大分類(43部門)'!AE17/'大分類(43部門)'!AE$55</f>
        <v>0</v>
      </c>
      <c r="AF17" s="27">
        <f>+'大分類(43部門)'!AF17/'大分類(43部門)'!AF$55</f>
        <v>3.4118746886664347E-5</v>
      </c>
      <c r="AG17" s="27">
        <f>+'大分類(43部門)'!AG17/'大分類(43部門)'!AG$55</f>
        <v>0</v>
      </c>
      <c r="AH17" s="27">
        <f>+'大分類(43部門)'!AH17/'大分類(43部門)'!AH$55</f>
        <v>0</v>
      </c>
      <c r="AI17" s="27">
        <f>+'大分類(43部門)'!AI17/'大分類(43部門)'!AI$55</f>
        <v>0</v>
      </c>
      <c r="AJ17" s="27">
        <f>+'大分類(43部門)'!AJ17/'大分類(43部門)'!AJ$55</f>
        <v>0</v>
      </c>
      <c r="AK17" s="27">
        <f>+'大分類(43部門)'!AK17/'大分類(43部門)'!AK$55</f>
        <v>8.98221785048482E-5</v>
      </c>
      <c r="AL17" s="27">
        <f>+'大分類(43部門)'!AL17/'大分類(43部門)'!AL$55</f>
        <v>0</v>
      </c>
      <c r="AM17" s="27">
        <f>+'大分類(43部門)'!AM17/'大分類(43部門)'!AM$55</f>
        <v>1.9020586126677105E-5</v>
      </c>
      <c r="AN17" s="27">
        <f>+'大分類(43部門)'!AN17/'大分類(43部門)'!AN$55</f>
        <v>0</v>
      </c>
      <c r="AO17" s="27">
        <f>+'大分類(43部門)'!AO17/'大分類(43部門)'!AO$55</f>
        <v>2.2719585503882069E-6</v>
      </c>
      <c r="AP17" s="27">
        <f>+'大分類(43部門)'!AP17/'大分類(43部門)'!AP$55</f>
        <v>4.8195790579650773E-6</v>
      </c>
      <c r="AQ17" s="27">
        <f>+'大分類(43部門)'!AQ17/'大分類(43部門)'!AQ$55</f>
        <v>1.4344725417097409E-4</v>
      </c>
      <c r="AR17" s="27">
        <f>+'大分類(43部門)'!AR17/'大分類(43部門)'!AR$55</f>
        <v>2.4968299177294543E-5</v>
      </c>
      <c r="AS17" s="27">
        <f>+'大分類(43部門)'!AS17/'大分類(43部門)'!AS$55</f>
        <v>2.1415798434505134E-5</v>
      </c>
      <c r="AT17" s="27">
        <f>+'大分類(43部門)'!AT17/'大分類(43部門)'!AT$55</f>
        <v>4.9151206257061174E-3</v>
      </c>
      <c r="AU17" s="133">
        <f>+'大分類(43部門)'!AU17/'大分類(43部門)'!AU$55</f>
        <v>4.182231527952076E-2</v>
      </c>
      <c r="AV17" s="25"/>
      <c r="AW17" s="25"/>
      <c r="AX17" s="25"/>
    </row>
    <row r="18" spans="2:50" ht="25.5" customHeight="1" x14ac:dyDescent="0.15">
      <c r="B18" s="21" t="s">
        <v>11</v>
      </c>
      <c r="C18" s="14" t="s">
        <v>62</v>
      </c>
      <c r="D18" s="27">
        <f>+'大分類(43部門)'!D18/'大分類(43部門)'!D$55</f>
        <v>0</v>
      </c>
      <c r="E18" s="27">
        <f>+'大分類(43部門)'!E18/'大分類(43部門)'!E$55</f>
        <v>0</v>
      </c>
      <c r="F18" s="27">
        <f>+'大分類(43部門)'!F18/'大分類(43部門)'!F$55</f>
        <v>0</v>
      </c>
      <c r="G18" s="27">
        <f>+'大分類(43部門)'!G18/'大分類(43部門)'!G$55</f>
        <v>3.2133676092544985E-4</v>
      </c>
      <c r="H18" s="27">
        <f>+'大分類(43部門)'!H18/'大分類(43部門)'!H$55</f>
        <v>1.8206434845320144E-3</v>
      </c>
      <c r="I18" s="27">
        <f>+'大分類(43部門)'!I18/'大分類(43部門)'!I$55</f>
        <v>7.0899358360806838E-6</v>
      </c>
      <c r="J18" s="27">
        <f>+'大分類(43部門)'!J18/'大分類(43部門)'!J$55</f>
        <v>2.4840860955359385E-3</v>
      </c>
      <c r="K18" s="27">
        <f>+'大分類(43部門)'!K18/'大分類(43部門)'!K$55</f>
        <v>4.6375069435561174E-3</v>
      </c>
      <c r="L18" s="27">
        <f>+'大分類(43部門)'!L18/'大分類(43部門)'!L$55</f>
        <v>1.1546568359883443E-5</v>
      </c>
      <c r="M18" s="27">
        <f>+'大分類(43部門)'!M18/'大分類(43部門)'!M$55</f>
        <v>2.4646996904844338E-3</v>
      </c>
      <c r="N18" s="27">
        <f>+'大分類(43部門)'!N18/'大分類(43部門)'!N$55</f>
        <v>1.9854911810515386E-3</v>
      </c>
      <c r="O18" s="27">
        <f>+'大分類(43部門)'!O18/'大分類(43部門)'!O$55</f>
        <v>3.342236904693454E-2</v>
      </c>
      <c r="P18" s="27">
        <f>+'大分類(43部門)'!P18/'大分類(43部門)'!P$55</f>
        <v>8.2337735007063789E-3</v>
      </c>
      <c r="Q18" s="27">
        <f>+'大分類(43部門)'!Q18/'大分類(43部門)'!Q$55</f>
        <v>8.5159809119612732E-3</v>
      </c>
      <c r="R18" s="27">
        <f>+'大分類(43部門)'!R18/'大分類(43部門)'!R$55</f>
        <v>0.59027433324430534</v>
      </c>
      <c r="S18" s="27">
        <f>+'大分類(43部門)'!S18/'大分類(43部門)'!S$55</f>
        <v>6.2561489684095625E-2</v>
      </c>
      <c r="T18" s="27">
        <f>+'大分類(43部門)'!T18/'大分類(43部門)'!T$55</f>
        <v>4.1611089718906431E-2</v>
      </c>
      <c r="U18" s="27">
        <f>+'大分類(43部門)'!U18/'大分類(43部門)'!U$55</f>
        <v>2.0750600981286796E-2</v>
      </c>
      <c r="V18" s="27">
        <f>+'大分類(43部門)'!V18/'大分類(43部門)'!V$55</f>
        <v>3.4565167243367938E-2</v>
      </c>
      <c r="W18" s="27">
        <f>+'大分類(43部門)'!W18/'大分類(43部門)'!W$55</f>
        <v>4.225469458034594E-2</v>
      </c>
      <c r="X18" s="27">
        <f>+'大分類(43部門)'!X18/'大分類(43部門)'!X$55</f>
        <v>6.5273700935430223E-2</v>
      </c>
      <c r="Y18" s="27">
        <f>+'大分類(43部門)'!Y18/'大分類(43部門)'!Y$55</f>
        <v>4.7191783310923982E-2</v>
      </c>
      <c r="Z18" s="27">
        <f>+'大分類(43部門)'!Z18/'大分類(43部門)'!Z$55</f>
        <v>2.5810815330150345E-2</v>
      </c>
      <c r="AA18" s="27">
        <f>+'大分類(43部門)'!AA18/'大分類(43部門)'!AA$55</f>
        <v>1.860545265609416E-2</v>
      </c>
      <c r="AB18" s="27">
        <f>+'大分類(43部門)'!AB18/'大分類(43部門)'!AB$55</f>
        <v>1.0429805331618422E-2</v>
      </c>
      <c r="AC18" s="27">
        <f>+'大分類(43部門)'!AC18/'大分類(43部門)'!AC$55</f>
        <v>1.536229707024513E-2</v>
      </c>
      <c r="AD18" s="27">
        <f>+'大分類(43部門)'!AD18/'大分類(43部門)'!AD$55</f>
        <v>8.4125615374345611E-3</v>
      </c>
      <c r="AE18" s="27">
        <f>+'大分類(43部門)'!AE18/'大分類(43部門)'!AE$55</f>
        <v>1.7481686400014723E-4</v>
      </c>
      <c r="AF18" s="27">
        <f>+'大分類(43部門)'!AF18/'大分類(43部門)'!AF$55</f>
        <v>2.2518372945198468E-4</v>
      </c>
      <c r="AG18" s="27">
        <f>+'大分類(43部門)'!AG18/'大分類(43部門)'!AG$55</f>
        <v>6.1928132402347077E-6</v>
      </c>
      <c r="AH18" s="27">
        <f>+'大分類(43部門)'!AH18/'大分類(43部門)'!AH$55</f>
        <v>1.374799604868122E-5</v>
      </c>
      <c r="AI18" s="27">
        <f>+'大分類(43部門)'!AI18/'大分類(43部門)'!AI$55</f>
        <v>0</v>
      </c>
      <c r="AJ18" s="27">
        <f>+'大分類(43部門)'!AJ18/'大分類(43部門)'!AJ$55</f>
        <v>0</v>
      </c>
      <c r="AK18" s="27">
        <f>+'大分類(43部門)'!AK18/'大分類(43部門)'!AK$55</f>
        <v>1.086085164927903E-5</v>
      </c>
      <c r="AL18" s="27">
        <f>+'大分類(43部門)'!AL18/'大分類(43部門)'!AL$55</f>
        <v>5.714498676969328E-5</v>
      </c>
      <c r="AM18" s="27">
        <f>+'大分類(43部門)'!AM18/'大分類(43部門)'!AM$55</f>
        <v>1.2509693183314555E-4</v>
      </c>
      <c r="AN18" s="27">
        <f>+'大分類(43部門)'!AN18/'大分類(43部門)'!AN$55</f>
        <v>1.6790591966206724E-4</v>
      </c>
      <c r="AO18" s="27">
        <f>+'大分類(43部門)'!AO18/'大分類(43部門)'!AO$55</f>
        <v>1.2896204721641058E-3</v>
      </c>
      <c r="AP18" s="27">
        <f>+'大分類(43部門)'!AP18/'大分類(43部門)'!AP$55</f>
        <v>2.120614785504634E-4</v>
      </c>
      <c r="AQ18" s="27">
        <f>+'大分類(43部門)'!AQ18/'大分類(43部門)'!AQ$55</f>
        <v>4.506387507819472E-4</v>
      </c>
      <c r="AR18" s="27">
        <f>+'大分類(43部門)'!AR18/'大分類(43部門)'!AR$55</f>
        <v>3.2244774937534667E-4</v>
      </c>
      <c r="AS18" s="27">
        <f>+'大分類(43部門)'!AS18/'大分類(43部門)'!AS$55</f>
        <v>9.4229513111822587E-4</v>
      </c>
      <c r="AT18" s="27">
        <f>+'大分類(43部門)'!AT18/'大分類(43部門)'!AT$55</f>
        <v>3.8071296494752481E-3</v>
      </c>
      <c r="AU18" s="133">
        <f>+'大分類(43部門)'!AU18/'大分類(43部門)'!AU$55</f>
        <v>1.6696439509967631E-2</v>
      </c>
      <c r="AV18" s="25"/>
      <c r="AW18" s="25"/>
      <c r="AX18" s="25"/>
    </row>
    <row r="19" spans="2:50" ht="25.5" customHeight="1" x14ac:dyDescent="0.15">
      <c r="B19" s="21" t="s">
        <v>12</v>
      </c>
      <c r="C19" s="14" t="s">
        <v>63</v>
      </c>
      <c r="D19" s="27">
        <f>+'大分類(43部門)'!D19/'大分類(43部門)'!D$55</f>
        <v>1.1396975226137063E-3</v>
      </c>
      <c r="E19" s="27">
        <f>+'大分類(43部門)'!E19/'大分類(43部門)'!E$55</f>
        <v>5.4015124234785738E-4</v>
      </c>
      <c r="F19" s="27">
        <f>+'大分類(43部門)'!F19/'大分類(43部門)'!F$55</f>
        <v>7.883026064844247E-4</v>
      </c>
      <c r="G19" s="27">
        <f>+'大分類(43部門)'!G19/'大分類(43部門)'!G$55</f>
        <v>1.8894601542416452E-2</v>
      </c>
      <c r="H19" s="27">
        <f>+'大分類(43部門)'!H19/'大分類(43部門)'!H$55</f>
        <v>1.2924119444009769E-2</v>
      </c>
      <c r="I19" s="27">
        <f>+'大分類(43部門)'!I19/'大分類(43部門)'!I$55</f>
        <v>9.4650643411677124E-4</v>
      </c>
      <c r="J19" s="27">
        <f>+'大分類(43部門)'!J19/'大分類(43部門)'!J$55</f>
        <v>1.3632571138507856E-2</v>
      </c>
      <c r="K19" s="27">
        <f>+'大分類(43部門)'!K19/'大分類(43部門)'!K$55</f>
        <v>1.1582815377633076E-2</v>
      </c>
      <c r="L19" s="27">
        <f>+'大分類(43部門)'!L19/'大分類(43部門)'!L$55</f>
        <v>4.4821678997002091E-4</v>
      </c>
      <c r="M19" s="27">
        <f>+'大分類(43部門)'!M19/'大分類(43部門)'!M$55</f>
        <v>1.8753452704307792E-3</v>
      </c>
      <c r="N19" s="27">
        <f>+'大分類(43部門)'!N19/'大分類(43部門)'!N$55</f>
        <v>2.4059756502542082E-2</v>
      </c>
      <c r="O19" s="27">
        <f>+'大分類(43部門)'!O19/'大分類(43部門)'!O$55</f>
        <v>1.9016355738621812E-2</v>
      </c>
      <c r="P19" s="27">
        <f>+'大分類(43部門)'!P19/'大分類(43部門)'!P$55</f>
        <v>1.0733270595416742E-2</v>
      </c>
      <c r="Q19" s="27">
        <f>+'大分類(43部門)'!Q19/'大分類(43部門)'!Q$55</f>
        <v>1.6025908796837383E-3</v>
      </c>
      <c r="R19" s="27">
        <f>+'大分類(43部門)'!R19/'大分類(43部門)'!R$55</f>
        <v>2.5427470389124784E-3</v>
      </c>
      <c r="S19" s="27">
        <f>+'大分類(43部門)'!S19/'大分類(43部門)'!S$55</f>
        <v>9.6452628706436574E-2</v>
      </c>
      <c r="T19" s="27">
        <f>+'大分類(43部門)'!T19/'大分類(43部門)'!T$55</f>
        <v>2.7278654858169684E-2</v>
      </c>
      <c r="U19" s="27">
        <f>+'大分類(43部門)'!U19/'大分類(43部門)'!U$55</f>
        <v>3.2561431536161249E-2</v>
      </c>
      <c r="V19" s="27">
        <f>+'大分類(43部門)'!V19/'大分類(43部門)'!V$55</f>
        <v>5.6423613295585616E-2</v>
      </c>
      <c r="W19" s="27">
        <f>+'大分類(43部門)'!W19/'大分類(43部門)'!W$55</f>
        <v>1.818354339565002E-2</v>
      </c>
      <c r="X19" s="27">
        <f>+'大分類(43部門)'!X19/'大分類(43部門)'!X$55</f>
        <v>3.3363536957274224E-2</v>
      </c>
      <c r="Y19" s="27">
        <f>+'大分類(43部門)'!Y19/'大分類(43部門)'!Y$55</f>
        <v>2.8985698758841234E-2</v>
      </c>
      <c r="Z19" s="27">
        <f>+'大分類(43部門)'!Z19/'大分類(43部門)'!Z$55</f>
        <v>8.2273136367155362E-3</v>
      </c>
      <c r="AA19" s="27">
        <f>+'大分類(43部門)'!AA19/'大分類(43部門)'!AA$55</f>
        <v>1.361162314254433E-3</v>
      </c>
      <c r="AB19" s="27">
        <f>+'大分類(43部門)'!AB19/'大分類(43部門)'!AB$55</f>
        <v>1.751269306065311E-2</v>
      </c>
      <c r="AC19" s="27">
        <f>+'大分類(43部門)'!AC19/'大分類(43部門)'!AC$55</f>
        <v>1.679629691446629E-2</v>
      </c>
      <c r="AD19" s="27">
        <f>+'大分類(43部門)'!AD19/'大分類(43部門)'!AD$55</f>
        <v>9.1645227055638934E-2</v>
      </c>
      <c r="AE19" s="27">
        <f>+'大分類(43部門)'!AE19/'大分類(43部門)'!AE$55</f>
        <v>4.8764704168462116E-4</v>
      </c>
      <c r="AF19" s="27">
        <f>+'大分類(43部門)'!AF19/'大分類(43部門)'!AF$55</f>
        <v>7.8473117839327996E-4</v>
      </c>
      <c r="AG19" s="27">
        <f>+'大分類(43部門)'!AG19/'大分類(43部門)'!AG$55</f>
        <v>1.5791673762598506E-4</v>
      </c>
      <c r="AH19" s="27">
        <f>+'大分類(43部門)'!AH19/'大分類(43部門)'!AH$55</f>
        <v>3.0951804156757255E-3</v>
      </c>
      <c r="AI19" s="27">
        <f>+'大分類(43部門)'!AI19/'大分類(43部門)'!AI$55</f>
        <v>1.127778429509031E-4</v>
      </c>
      <c r="AJ19" s="27">
        <f>+'大分類(43部門)'!AJ19/'大分類(43部門)'!AJ$55</f>
        <v>3.1779550455680839E-4</v>
      </c>
      <c r="AK19" s="27">
        <f>+'大分類(43部門)'!AK19/'大分類(43部門)'!AK$55</f>
        <v>9.5780970085398585E-4</v>
      </c>
      <c r="AL19" s="27">
        <f>+'大分類(43部門)'!AL19/'大分類(43部門)'!AL$55</f>
        <v>3.8842027239110359E-4</v>
      </c>
      <c r="AM19" s="27">
        <f>+'大分類(43部門)'!AM19/'大分類(43部門)'!AM$55</f>
        <v>3.131081100853E-3</v>
      </c>
      <c r="AN19" s="27">
        <f>+'大分類(43部門)'!AN19/'大分類(43部門)'!AN$55</f>
        <v>2.0988239957758407E-4</v>
      </c>
      <c r="AO19" s="27">
        <f>+'大分類(43部門)'!AO19/'大分類(43部門)'!AO$55</f>
        <v>3.4590568929660447E-4</v>
      </c>
      <c r="AP19" s="27">
        <f>+'大分類(43部門)'!AP19/'大分類(43部門)'!AP$55</f>
        <v>2.3278566849971325E-3</v>
      </c>
      <c r="AQ19" s="27">
        <f>+'大分類(43部門)'!AQ19/'大分類(43部門)'!AQ$55</f>
        <v>1.2887447270591009E-3</v>
      </c>
      <c r="AR19" s="27">
        <f>+'大分類(43部門)'!AR19/'大分類(43部門)'!AR$55</f>
        <v>2.4347658597744649E-3</v>
      </c>
      <c r="AS19" s="27">
        <f>+'大分類(43部門)'!AS19/'大分類(43部門)'!AS$55</f>
        <v>3.8548437182109243E-4</v>
      </c>
      <c r="AT19" s="27">
        <f>+'大分類(43部門)'!AT19/'大分類(43部門)'!AT$55</f>
        <v>5.8196771931864006E-3</v>
      </c>
      <c r="AU19" s="133">
        <f>+'大分類(43部門)'!AU19/'大分類(43部門)'!AU$55</f>
        <v>1.1600406136966997E-2</v>
      </c>
      <c r="AV19" s="25"/>
      <c r="AW19" s="25"/>
      <c r="AX19" s="25"/>
    </row>
    <row r="20" spans="2:50" ht="25.5" customHeight="1" x14ac:dyDescent="0.15">
      <c r="B20" s="21" t="s">
        <v>13</v>
      </c>
      <c r="C20" s="14" t="s">
        <v>133</v>
      </c>
      <c r="D20" s="27">
        <f>+'大分類(43部門)'!D20/'大分類(43部門)'!D$55</f>
        <v>0</v>
      </c>
      <c r="E20" s="27">
        <f>+'大分類(43部門)'!E20/'大分類(43部門)'!E$55</f>
        <v>0</v>
      </c>
      <c r="F20" s="27">
        <f>+'大分類(43部門)'!F20/'大分類(43部門)'!F$55</f>
        <v>0</v>
      </c>
      <c r="G20" s="27">
        <f>+'大分類(43部門)'!G20/'大分類(43部門)'!G$55</f>
        <v>2.2493573264781492E-3</v>
      </c>
      <c r="H20" s="27">
        <f>+'大分類(43部門)'!H20/'大分類(43部門)'!H$55</f>
        <v>0</v>
      </c>
      <c r="I20" s="27">
        <f>+'大分類(43部門)'!I20/'大分類(43部門)'!I$55</f>
        <v>0</v>
      </c>
      <c r="J20" s="27">
        <f>+'大分類(43部門)'!J20/'大分類(43部門)'!J$55</f>
        <v>1.9356325594692837E-3</v>
      </c>
      <c r="K20" s="27">
        <f>+'大分類(43部門)'!K20/'大分類(43部門)'!K$55</f>
        <v>1.7523170011547769E-5</v>
      </c>
      <c r="L20" s="27">
        <f>+'大分類(43部門)'!L20/'大分類(43部門)'!L$55</f>
        <v>0</v>
      </c>
      <c r="M20" s="27">
        <f>+'大分類(43部門)'!M20/'大分類(43部門)'!M$55</f>
        <v>4.9043204694772236E-4</v>
      </c>
      <c r="N20" s="27">
        <f>+'大分類(43部門)'!N20/'大分類(43部門)'!N$55</f>
        <v>0</v>
      </c>
      <c r="O20" s="27">
        <f>+'大分類(43部門)'!O20/'大分類(43部門)'!O$55</f>
        <v>5.1435112827938048E-3</v>
      </c>
      <c r="P20" s="27">
        <f>+'大分類(43部門)'!P20/'大分類(43部門)'!P$55</f>
        <v>1.3433929805982607E-3</v>
      </c>
      <c r="Q20" s="27">
        <f>+'大分類(43部門)'!Q20/'大分類(43部門)'!Q$55</f>
        <v>2.4418478192364258E-4</v>
      </c>
      <c r="R20" s="27">
        <f>+'大分類(43部門)'!R20/'大分類(43部門)'!R$55</f>
        <v>3.4066814562064286E-5</v>
      </c>
      <c r="S20" s="27">
        <f>+'大分類(43部門)'!S20/'大分類(43部門)'!S$55</f>
        <v>1.4263811390941537E-3</v>
      </c>
      <c r="T20" s="27">
        <f>+'大分類(43部門)'!T20/'大分類(43部門)'!T$55</f>
        <v>0.16809857527916827</v>
      </c>
      <c r="U20" s="27">
        <f>+'大分類(43部門)'!U20/'大分類(43部門)'!U$55</f>
        <v>3.5246446563853152E-2</v>
      </c>
      <c r="V20" s="27">
        <f>+'大分類(43部門)'!V20/'大分類(43部門)'!V$55</f>
        <v>2.5124043200167766E-2</v>
      </c>
      <c r="W20" s="27">
        <f>+'大分類(43部門)'!W20/'大分類(43部門)'!W$55</f>
        <v>1.9347641948279772E-3</v>
      </c>
      <c r="X20" s="27">
        <f>+'大分類(43部門)'!X20/'大分類(43部門)'!X$55</f>
        <v>1.3825567720512036E-2</v>
      </c>
      <c r="Y20" s="27">
        <f>+'大分類(43部門)'!Y20/'大分類(43部門)'!Y$55</f>
        <v>3.1417141007132449E-3</v>
      </c>
      <c r="Z20" s="27">
        <f>+'大分類(43部門)'!Z20/'大分類(43部門)'!Z$55</f>
        <v>7.1305889492254103E-3</v>
      </c>
      <c r="AA20" s="27">
        <f>+'大分類(43部門)'!AA20/'大分類(43部門)'!AA$55</f>
        <v>1.5508895422003833E-3</v>
      </c>
      <c r="AB20" s="27">
        <f>+'大分類(43部門)'!AB20/'大分類(43部門)'!AB$55</f>
        <v>2.1866883635988956E-2</v>
      </c>
      <c r="AC20" s="27">
        <f>+'大分類(43部門)'!AC20/'大分類(43部門)'!AC$55</f>
        <v>1.6829678094157182E-4</v>
      </c>
      <c r="AD20" s="27">
        <f>+'大分類(43部門)'!AD20/'大分類(43部門)'!AD$55</f>
        <v>5.8343260373084705E-3</v>
      </c>
      <c r="AE20" s="27">
        <f>+'大分類(43部門)'!AE20/'大分類(43部門)'!AE$55</f>
        <v>0</v>
      </c>
      <c r="AF20" s="27">
        <f>+'大分類(43部門)'!AF20/'大分類(43部門)'!AF$55</f>
        <v>1.235439824766116E-2</v>
      </c>
      <c r="AG20" s="27">
        <f>+'大分類(43部門)'!AG20/'大分類(43部門)'!AG$55</f>
        <v>0</v>
      </c>
      <c r="AH20" s="27">
        <f>+'大分類(43部門)'!AH20/'大分類(43部門)'!AH$55</f>
        <v>4.1967566885447936E-6</v>
      </c>
      <c r="AI20" s="27">
        <f>+'大分類(43部門)'!AI20/'大分類(43部門)'!AI$55</f>
        <v>0</v>
      </c>
      <c r="AJ20" s="27">
        <f>+'大分類(43部門)'!AJ20/'大分類(43部門)'!AJ$55</f>
        <v>0</v>
      </c>
      <c r="AK20" s="27">
        <f>+'大分類(43部門)'!AK20/'大分類(43部門)'!AK$55</f>
        <v>9.4812299532895313E-5</v>
      </c>
      <c r="AL20" s="27">
        <f>+'大分類(43部門)'!AL20/'大分類(43部門)'!AL$55</f>
        <v>4.1409410702676291E-6</v>
      </c>
      <c r="AM20" s="27">
        <f>+'大分類(43部門)'!AM20/'大分類(43部門)'!AM$55</f>
        <v>2.0776332538370376E-4</v>
      </c>
      <c r="AN20" s="27">
        <f>+'大分類(43部門)'!AN20/'大分類(43部門)'!AN$55</f>
        <v>0</v>
      </c>
      <c r="AO20" s="27">
        <f>+'大分類(43部門)'!AO20/'大分類(43部門)'!AO$55</f>
        <v>0</v>
      </c>
      <c r="AP20" s="27">
        <f>+'大分類(43部門)'!AP20/'大分類(43部門)'!AP$55</f>
        <v>0</v>
      </c>
      <c r="AQ20" s="27">
        <f>+'大分類(43部門)'!AQ20/'大分類(43部門)'!AQ$55</f>
        <v>9.4661504389964898E-3</v>
      </c>
      <c r="AR20" s="27">
        <f>+'大分類(43部門)'!AR20/'大分類(43部門)'!AR$55</f>
        <v>7.4904897531883624E-6</v>
      </c>
      <c r="AS20" s="27">
        <f>+'大分類(43部門)'!AS20/'大分類(43部門)'!AS$55</f>
        <v>0</v>
      </c>
      <c r="AT20" s="27">
        <f>+'大分類(43部門)'!AT20/'大分類(43部門)'!AT$55</f>
        <v>0</v>
      </c>
      <c r="AU20" s="133">
        <f>+'大分類(43部門)'!AU20/'大分類(43部門)'!AU$55</f>
        <v>6.2087419017098095E-3</v>
      </c>
      <c r="AV20" s="25"/>
      <c r="AW20" s="25"/>
      <c r="AX20" s="25"/>
    </row>
    <row r="21" spans="2:50" ht="25.5" customHeight="1" x14ac:dyDescent="0.15">
      <c r="B21" s="21" t="s">
        <v>14</v>
      </c>
      <c r="C21" s="14" t="s">
        <v>134</v>
      </c>
      <c r="D21" s="27">
        <f>+'大分類(43部門)'!D21/'大分類(43部門)'!D$55</f>
        <v>0</v>
      </c>
      <c r="E21" s="27">
        <f>+'大分類(43部門)'!E21/'大分類(43部門)'!E$55</f>
        <v>1.8005041411595248E-4</v>
      </c>
      <c r="F21" s="27">
        <f>+'大分類(43部門)'!F21/'大分類(43部門)'!F$55</f>
        <v>0</v>
      </c>
      <c r="G21" s="27">
        <f>+'大分類(43部門)'!G21/'大分類(43部門)'!G$55</f>
        <v>2.1208226221079689E-3</v>
      </c>
      <c r="H21" s="27">
        <f>+'大分類(43部門)'!H21/'大分類(43部門)'!H$55</f>
        <v>0</v>
      </c>
      <c r="I21" s="27">
        <f>+'大分類(43部門)'!I21/'大分類(43部門)'!I$55</f>
        <v>0</v>
      </c>
      <c r="J21" s="27">
        <f>+'大分類(43部門)'!J21/'大分類(43部門)'!J$55</f>
        <v>1.0648167056613241E-4</v>
      </c>
      <c r="K21" s="27">
        <f>+'大分類(43部門)'!K21/'大分類(43部門)'!K$55</f>
        <v>0</v>
      </c>
      <c r="L21" s="27">
        <f>+'大分類(43部門)'!L21/'大分類(43部門)'!L$55</f>
        <v>1.4695632458033472E-5</v>
      </c>
      <c r="M21" s="27">
        <f>+'大分類(43部門)'!M21/'大分類(43部門)'!M$55</f>
        <v>3.2658315853564238E-3</v>
      </c>
      <c r="N21" s="27">
        <f>+'大分類(43部門)'!N21/'大分類(43部門)'!N$55</f>
        <v>0</v>
      </c>
      <c r="O21" s="27">
        <f>+'大分類(43部門)'!O21/'大分類(43部門)'!O$55</f>
        <v>4.4901180812193884E-3</v>
      </c>
      <c r="P21" s="27">
        <f>+'大分類(43部門)'!P21/'大分類(43部門)'!P$55</f>
        <v>1.0774890343524777E-3</v>
      </c>
      <c r="Q21" s="27">
        <f>+'大分類(43部門)'!Q21/'大分類(43部門)'!Q$55</f>
        <v>2.6587706747268166E-4</v>
      </c>
      <c r="R21" s="27">
        <f>+'大分類(43部門)'!R21/'大分類(43部門)'!R$55</f>
        <v>3.4339349078560801E-4</v>
      </c>
      <c r="S21" s="27">
        <f>+'大分類(43部門)'!S21/'大分類(43部門)'!S$55</f>
        <v>6.831189722156394E-4</v>
      </c>
      <c r="T21" s="27">
        <f>+'大分類(43部門)'!T21/'大分類(43部門)'!T$55</f>
        <v>6.1383647798742141E-3</v>
      </c>
      <c r="U21" s="27">
        <f>+'大分類(43部門)'!U21/'大分類(43部門)'!U$55</f>
        <v>0.13133671888231382</v>
      </c>
      <c r="V21" s="27">
        <f>+'大分類(43部門)'!V21/'大分類(43部門)'!V$55</f>
        <v>2.8788927335640139E-3</v>
      </c>
      <c r="W21" s="27">
        <f>+'大分類(43部門)'!W21/'大分類(43部門)'!W$55</f>
        <v>3.4390664994191078E-3</v>
      </c>
      <c r="X21" s="27">
        <f>+'大分類(43部門)'!X21/'大分類(43部門)'!X$55</f>
        <v>2.4071159173451014E-3</v>
      </c>
      <c r="Y21" s="27">
        <f>+'大分類(43部門)'!Y21/'大分類(43部門)'!Y$55</f>
        <v>1.2058103541118133E-3</v>
      </c>
      <c r="Z21" s="27">
        <f>+'大分類(43部門)'!Z21/'大分類(43部門)'!Z$55</f>
        <v>7.5065314152466221E-4</v>
      </c>
      <c r="AA21" s="27">
        <f>+'大分類(43部門)'!AA21/'大分類(43部門)'!AA$55</f>
        <v>2.4890819813092572E-4</v>
      </c>
      <c r="AB21" s="27">
        <f>+'大分類(43部門)'!AB21/'大分類(43部門)'!AB$55</f>
        <v>3.1195261731088316E-3</v>
      </c>
      <c r="AC21" s="27">
        <f>+'大分類(43部門)'!AC21/'大分類(43部門)'!AC$55</f>
        <v>5.4244416997696699E-5</v>
      </c>
      <c r="AD21" s="27">
        <f>+'大分類(43部門)'!AD21/'大分類(43部門)'!AD$55</f>
        <v>6.8688450472402399E-5</v>
      </c>
      <c r="AE21" s="27">
        <f>+'大分類(43部門)'!AE21/'大分類(43部門)'!AE$55</f>
        <v>6.6450854736898061E-6</v>
      </c>
      <c r="AF21" s="27">
        <f>+'大分類(43部門)'!AF21/'大分類(43部門)'!AF$55</f>
        <v>2.968330979139798E-4</v>
      </c>
      <c r="AG21" s="27">
        <f>+'大分類(43部門)'!AG21/'大分類(43部門)'!AG$55</f>
        <v>0</v>
      </c>
      <c r="AH21" s="27">
        <f>+'大分類(43部門)'!AH21/'大分類(43部門)'!AH$55</f>
        <v>3.4731779491405185E-6</v>
      </c>
      <c r="AI21" s="27">
        <f>+'大分類(43部門)'!AI21/'大分類(43部門)'!AI$55</f>
        <v>0</v>
      </c>
      <c r="AJ21" s="27">
        <f>+'大分類(43部門)'!AJ21/'大分類(43部門)'!AJ$55</f>
        <v>0</v>
      </c>
      <c r="AK21" s="27">
        <f>+'大分類(43部門)'!AK21/'大分類(43部門)'!AK$55</f>
        <v>4.1682187410746547E-5</v>
      </c>
      <c r="AL21" s="27">
        <f>+'大分類(43部門)'!AL21/'大分類(43部門)'!AL$55</f>
        <v>2.0704705351338145E-6</v>
      </c>
      <c r="AM21" s="27">
        <f>+'大分類(43部門)'!AM21/'大分類(43部門)'!AM$55</f>
        <v>1.0973415073082945E-5</v>
      </c>
      <c r="AN21" s="27">
        <f>+'大分類(43部門)'!AN21/'大分類(43部門)'!AN$55</f>
        <v>0</v>
      </c>
      <c r="AO21" s="27">
        <f>+'大分類(43部門)'!AO21/'大分類(43部門)'!AO$55</f>
        <v>0</v>
      </c>
      <c r="AP21" s="27">
        <f>+'大分類(43部門)'!AP21/'大分類(43部門)'!AP$55</f>
        <v>0</v>
      </c>
      <c r="AQ21" s="27">
        <f>+'大分類(43部門)'!AQ21/'大分類(43部門)'!AQ$55</f>
        <v>1.399853633628415E-2</v>
      </c>
      <c r="AR21" s="27">
        <f>+'大分類(43部門)'!AR21/'大分類(43部門)'!AR$55</f>
        <v>8.5605597179295578E-6</v>
      </c>
      <c r="AS21" s="27">
        <f>+'大分類(43部門)'!AS21/'大分類(43部門)'!AS$55</f>
        <v>0</v>
      </c>
      <c r="AT21" s="27">
        <f>+'大分類(43部門)'!AT21/'大分類(43部門)'!AT$55</f>
        <v>0</v>
      </c>
      <c r="AU21" s="133">
        <f>+'大分類(43部門)'!AU21/'大分類(43部門)'!AU$55</f>
        <v>4.5540497895600537E-3</v>
      </c>
      <c r="AV21" s="25"/>
      <c r="AW21" s="25"/>
      <c r="AX21" s="25"/>
    </row>
    <row r="22" spans="2:50" ht="25.5" customHeight="1" x14ac:dyDescent="0.15">
      <c r="B22" s="21" t="s">
        <v>15</v>
      </c>
      <c r="C22" s="14" t="s">
        <v>135</v>
      </c>
      <c r="D22" s="27">
        <f>+'大分類(43部門)'!D22/'大分類(43部門)'!D$55</f>
        <v>6.5442485483414772E-4</v>
      </c>
      <c r="E22" s="27">
        <f>+'大分類(43部門)'!E22/'大分類(43部門)'!E$55</f>
        <v>0</v>
      </c>
      <c r="F22" s="27">
        <f>+'大分類(43部門)'!F22/'大分類(43部門)'!F$55</f>
        <v>0</v>
      </c>
      <c r="G22" s="27">
        <f>+'大分類(43部門)'!G22/'大分類(43部門)'!G$55</f>
        <v>0</v>
      </c>
      <c r="H22" s="27">
        <f>+'大分類(43部門)'!H22/'大分類(43部門)'!H$55</f>
        <v>0</v>
      </c>
      <c r="I22" s="27">
        <f>+'大分類(43部門)'!I22/'大分類(43部門)'!I$55</f>
        <v>0</v>
      </c>
      <c r="J22" s="27">
        <f>+'大分類(43部門)'!J22/'大分類(43部門)'!J$55</f>
        <v>0</v>
      </c>
      <c r="K22" s="27">
        <f>+'大分類(43部門)'!K22/'大分類(43部門)'!K$55</f>
        <v>0</v>
      </c>
      <c r="L22" s="27">
        <f>+'大分類(43部門)'!L22/'大分類(43部門)'!L$55</f>
        <v>0</v>
      </c>
      <c r="M22" s="27">
        <f>+'大分類(43部門)'!M22/'大分類(43部門)'!M$55</f>
        <v>0</v>
      </c>
      <c r="N22" s="27">
        <f>+'大分類(43部門)'!N22/'大分類(43部門)'!N$55</f>
        <v>0</v>
      </c>
      <c r="O22" s="27">
        <f>+'大分類(43部門)'!O22/'大分類(43部門)'!O$55</f>
        <v>0</v>
      </c>
      <c r="P22" s="27">
        <f>+'大分類(43部門)'!P22/'大分類(43部門)'!P$55</f>
        <v>0</v>
      </c>
      <c r="Q22" s="27">
        <f>+'大分類(43部門)'!Q22/'大分類(43部門)'!Q$55</f>
        <v>0</v>
      </c>
      <c r="R22" s="27">
        <f>+'大分類(43部門)'!R22/'大分類(43部門)'!R$55</f>
        <v>0</v>
      </c>
      <c r="S22" s="27">
        <f>+'大分類(43部門)'!S22/'大分類(43部門)'!S$55</f>
        <v>2.4236809789516774E-5</v>
      </c>
      <c r="T22" s="27">
        <f>+'大分類(43部門)'!T22/'大分類(43部門)'!T$55</f>
        <v>3.7376460017969453E-3</v>
      </c>
      <c r="U22" s="27">
        <f>+'大分類(43部門)'!U22/'大分類(43部門)'!U$55</f>
        <v>4.9130062208830568E-3</v>
      </c>
      <c r="V22" s="27">
        <f>+'大分類(43部門)'!V22/'大分類(43部門)'!V$55</f>
        <v>0.1025303554576911</v>
      </c>
      <c r="W22" s="27">
        <f>+'大分類(43部門)'!W22/'大分類(43部門)'!W$55</f>
        <v>1.1108693941596041E-4</v>
      </c>
      <c r="X22" s="27">
        <f>+'大分類(43部門)'!X22/'大分類(43部門)'!X$55</f>
        <v>1.0902943688942193E-3</v>
      </c>
      <c r="Y22" s="27">
        <f>+'大分類(43部門)'!Y22/'大分類(43部門)'!Y$55</f>
        <v>1.7905457861057612E-3</v>
      </c>
      <c r="Z22" s="27">
        <f>+'大分類(43部門)'!Z22/'大分類(43部門)'!Z$55</f>
        <v>3.1484565634017666E-4</v>
      </c>
      <c r="AA22" s="27">
        <f>+'大分類(43部門)'!AA22/'大分類(43部門)'!AA$55</f>
        <v>1.0095577266848734E-3</v>
      </c>
      <c r="AB22" s="27">
        <f>+'大分類(43部門)'!AB22/'大分類(43部門)'!AB$55</f>
        <v>2.3805040273153954E-4</v>
      </c>
      <c r="AC22" s="27">
        <f>+'大分類(43部門)'!AC22/'大分類(43部門)'!AC$55</f>
        <v>3.073850296536146E-4</v>
      </c>
      <c r="AD22" s="27">
        <f>+'大分類(43部門)'!AD22/'大分類(43部門)'!AD$55</f>
        <v>1.7381725260387273E-4</v>
      </c>
      <c r="AE22" s="27">
        <f>+'大分類(43部門)'!AE22/'大分類(43部門)'!AE$55</f>
        <v>0</v>
      </c>
      <c r="AF22" s="27">
        <f>+'大分類(43部門)'!AF22/'大分類(43部門)'!AF$55</f>
        <v>1.1259186472599234E-4</v>
      </c>
      <c r="AG22" s="27">
        <f>+'大分類(43部門)'!AG22/'大分類(43部門)'!AG$55</f>
        <v>3.0964066201173541E-5</v>
      </c>
      <c r="AH22" s="27">
        <f>+'大分類(43部門)'!AH22/'大分類(43部門)'!AH$55</f>
        <v>1.238043223120714E-3</v>
      </c>
      <c r="AI22" s="27">
        <f>+'大分類(43部門)'!AI22/'大分類(43部門)'!AI$55</f>
        <v>1.0767733749081201E-5</v>
      </c>
      <c r="AJ22" s="27">
        <f>+'大分類(43部門)'!AJ22/'大分類(43部門)'!AJ$55</f>
        <v>0</v>
      </c>
      <c r="AK22" s="27">
        <f>+'大分類(43部門)'!AK22/'大分類(43部門)'!AK$55</f>
        <v>2.2015239829619656E-5</v>
      </c>
      <c r="AL22" s="27">
        <f>+'大分類(43部門)'!AL22/'大分類(43部門)'!AL$55</f>
        <v>1.238141380010021E-4</v>
      </c>
      <c r="AM22" s="27">
        <f>+'大分類(43部門)'!AM22/'大分類(43部門)'!AM$55</f>
        <v>1.9174213937700265E-3</v>
      </c>
      <c r="AN22" s="27">
        <f>+'大分類(43部門)'!AN22/'大分類(43部門)'!AN$55</f>
        <v>0</v>
      </c>
      <c r="AO22" s="27">
        <f>+'大分類(43部門)'!AO22/'大分類(43部門)'!AO$55</f>
        <v>1.0672241295629803E-2</v>
      </c>
      <c r="AP22" s="27">
        <f>+'大分類(43部門)'!AP22/'大分類(43部門)'!AP$55</f>
        <v>0</v>
      </c>
      <c r="AQ22" s="27">
        <f>+'大分類(43部門)'!AQ22/'大分類(43部門)'!AQ$55</f>
        <v>4.9162042260154021E-3</v>
      </c>
      <c r="AR22" s="27">
        <f>+'大分類(43部門)'!AR22/'大分類(43部門)'!AR$55</f>
        <v>7.7401727449613079E-4</v>
      </c>
      <c r="AS22" s="27">
        <f>+'大分類(43部門)'!AS22/'大分類(43部門)'!AS$55</f>
        <v>2.4713831393418925E-2</v>
      </c>
      <c r="AT22" s="27">
        <f>+'大分類(43部門)'!AT22/'大分類(43部門)'!AT$55</f>
        <v>0</v>
      </c>
      <c r="AU22" s="133">
        <f>+'大分類(43部門)'!AU22/'大分類(43部門)'!AU$55</f>
        <v>2.789456787248539E-3</v>
      </c>
      <c r="AV22" s="25"/>
      <c r="AW22" s="25"/>
      <c r="AX22" s="25"/>
    </row>
    <row r="23" spans="2:50" ht="25.5" customHeight="1" x14ac:dyDescent="0.15">
      <c r="B23" s="21" t="s">
        <v>16</v>
      </c>
      <c r="C23" s="14" t="s">
        <v>136</v>
      </c>
      <c r="D23" s="27">
        <f>+'大分類(43部門)'!D23/'大分類(43部門)'!D$55</f>
        <v>0</v>
      </c>
      <c r="E23" s="27">
        <f>+'大分類(43部門)'!E23/'大分類(43部門)'!E$55</f>
        <v>0</v>
      </c>
      <c r="F23" s="27">
        <f>+'大分類(43部門)'!F23/'大分類(43部門)'!F$55</f>
        <v>0</v>
      </c>
      <c r="G23" s="27">
        <f>+'大分類(43部門)'!G23/'大分類(43部門)'!G$55</f>
        <v>6.426735218508997E-5</v>
      </c>
      <c r="H23" s="27">
        <f>+'大分類(43部門)'!H23/'大分類(43部門)'!H$55</f>
        <v>1.3607200930732545E-6</v>
      </c>
      <c r="I23" s="27">
        <f>+'大分類(43部門)'!I23/'大分類(43部門)'!I$55</f>
        <v>0</v>
      </c>
      <c r="J23" s="27">
        <f>+'大分類(43部門)'!J23/'大分類(43部門)'!J$55</f>
        <v>1.1669224171630949E-5</v>
      </c>
      <c r="K23" s="27">
        <f>+'大分類(43部門)'!K23/'大分類(43部門)'!K$55</f>
        <v>3.5046340023095539E-6</v>
      </c>
      <c r="L23" s="27">
        <f>+'大分類(43部門)'!L23/'大分類(43部門)'!L$55</f>
        <v>1.0496880327166766E-6</v>
      </c>
      <c r="M23" s="27">
        <f>+'大分類(43部門)'!M23/'大分類(43部門)'!M$55</f>
        <v>0</v>
      </c>
      <c r="N23" s="27">
        <f>+'大分類(43部門)'!N23/'大分類(43部門)'!N$55</f>
        <v>2.3386232992362056E-6</v>
      </c>
      <c r="O23" s="27">
        <f>+'大分類(43部門)'!O23/'大分類(43部門)'!O$55</f>
        <v>0</v>
      </c>
      <c r="P23" s="27">
        <f>+'大分類(43部門)'!P23/'大分類(43部門)'!P$55</f>
        <v>0</v>
      </c>
      <c r="Q23" s="27">
        <f>+'大分類(43部門)'!Q23/'大分類(43部門)'!Q$55</f>
        <v>5.8627798781186688E-7</v>
      </c>
      <c r="R23" s="27">
        <f>+'大分類(43部門)'!R23/'大分類(43部門)'!R$55</f>
        <v>4.2242850056959711E-5</v>
      </c>
      <c r="S23" s="27">
        <f>+'大分類(43部門)'!S23/'大分類(43部門)'!S$55</f>
        <v>8.143568089277636E-3</v>
      </c>
      <c r="T23" s="27">
        <f>+'大分類(43部門)'!T23/'大分類(43部門)'!T$55</f>
        <v>1.4941342574765756E-2</v>
      </c>
      <c r="U23" s="27">
        <f>+'大分類(43部門)'!U23/'大分類(43部門)'!U$55</f>
        <v>1.2481705143793147E-2</v>
      </c>
      <c r="V23" s="27">
        <f>+'大分類(43部門)'!V23/'大分類(43部門)'!V$55</f>
        <v>0.14230638565586662</v>
      </c>
      <c r="W23" s="27">
        <f>+'大分類(43部門)'!W23/'大分類(43部門)'!W$55</f>
        <v>0.26613190648331148</v>
      </c>
      <c r="X23" s="27">
        <f>+'大分類(43部門)'!X23/'大分類(43部門)'!X$55</f>
        <v>8.6860470901313547E-2</v>
      </c>
      <c r="Y23" s="27">
        <f>+'大分類(43部門)'!Y23/'大分類(43部門)'!Y$55</f>
        <v>0.29803006927628256</v>
      </c>
      <c r="Z23" s="27">
        <f>+'大分類(43部門)'!Z23/'大分類(43部門)'!Z$55</f>
        <v>1.4106033882738593E-2</v>
      </c>
      <c r="AA23" s="27">
        <f>+'大分類(43部門)'!AA23/'大分類(43部門)'!AA$55</f>
        <v>7.467245943927771E-3</v>
      </c>
      <c r="AB23" s="27">
        <f>+'大分類(43部門)'!AB23/'大分類(43部門)'!AB$55</f>
        <v>1.6183874394659144E-3</v>
      </c>
      <c r="AC23" s="27">
        <f>+'大分類(43部門)'!AC23/'大分類(43部門)'!AC$55</f>
        <v>1.838746647973206E-3</v>
      </c>
      <c r="AD23" s="27">
        <f>+'大分類(43部門)'!AD23/'大分類(43部門)'!AD$55</f>
        <v>3.2280346912147792E-4</v>
      </c>
      <c r="AE23" s="27">
        <f>+'大分類(43部門)'!AE23/'大分類(43部門)'!AE$55</f>
        <v>4.6004437894775584E-6</v>
      </c>
      <c r="AF23" s="27">
        <f>+'大分類(43部門)'!AF23/'大分類(43部門)'!AF$55</f>
        <v>2.3883122820665044E-5</v>
      </c>
      <c r="AG23" s="27">
        <f>+'大分類(43部門)'!AG23/'大分類(43部門)'!AG$55</f>
        <v>0</v>
      </c>
      <c r="AH23" s="27">
        <f>+'大分類(43部門)'!AH23/'大分類(43部門)'!AH$55</f>
        <v>2.1996793677889951E-5</v>
      </c>
      <c r="AI23" s="27">
        <f>+'大分類(43部門)'!AI23/'大分類(43部門)'!AI$55</f>
        <v>4.193748933852678E-5</v>
      </c>
      <c r="AJ23" s="27">
        <f>+'大分類(43部門)'!AJ23/'大分類(43部門)'!AJ$55</f>
        <v>0</v>
      </c>
      <c r="AK23" s="27">
        <f>+'大分類(43部門)'!AK23/'大分類(43部門)'!AK$55</f>
        <v>5.577194090170313E-6</v>
      </c>
      <c r="AL23" s="27">
        <f>+'大分類(43部門)'!AL23/'大分類(43部門)'!AL$55</f>
        <v>1.1433138295008924E-3</v>
      </c>
      <c r="AM23" s="27">
        <f>+'大分類(43部門)'!AM23/'大分類(43部門)'!AM$55</f>
        <v>1.3080310767114871E-3</v>
      </c>
      <c r="AN23" s="27">
        <f>+'大分類(43部門)'!AN23/'大分類(43部門)'!AN$55</f>
        <v>2.7013285082474314E-3</v>
      </c>
      <c r="AO23" s="27">
        <f>+'大分類(43部門)'!AO23/'大分類(43部門)'!AO$55</f>
        <v>2.2719585503882069E-6</v>
      </c>
      <c r="AP23" s="27">
        <f>+'大分類(43部門)'!AP23/'大分類(43部門)'!AP$55</f>
        <v>0</v>
      </c>
      <c r="AQ23" s="27">
        <f>+'大分類(43部門)'!AQ23/'大分類(43部門)'!AQ$55</f>
        <v>1.4176648109746044E-2</v>
      </c>
      <c r="AR23" s="27">
        <f>+'大分類(43部門)'!AR23/'大分類(43部門)'!AR$55</f>
        <v>1.3554219553388466E-5</v>
      </c>
      <c r="AS23" s="27">
        <f>+'大分類(43部門)'!AS23/'大分類(43部門)'!AS$55</f>
        <v>3.5989249269185876E-2</v>
      </c>
      <c r="AT23" s="27">
        <f>+'大分類(43部門)'!AT23/'大分類(43部門)'!AT$55</f>
        <v>0</v>
      </c>
      <c r="AU23" s="133">
        <f>+'大分類(43部門)'!AU23/'大分類(43部門)'!AU$55</f>
        <v>1.1431060007253458E-2</v>
      </c>
      <c r="AV23" s="25"/>
      <c r="AW23" s="25"/>
      <c r="AX23" s="25"/>
    </row>
    <row r="24" spans="2:50" ht="25.5" customHeight="1" x14ac:dyDescent="0.15">
      <c r="B24" s="21" t="s">
        <v>17</v>
      </c>
      <c r="C24" s="14" t="s">
        <v>68</v>
      </c>
      <c r="D24" s="27">
        <f>+'大分類(43部門)'!D24/'大分類(43部門)'!D$55</f>
        <v>5.2686746787494938E-5</v>
      </c>
      <c r="E24" s="27">
        <f>+'大分類(43部門)'!E24/'大分類(43部門)'!E$55</f>
        <v>0</v>
      </c>
      <c r="F24" s="27">
        <f>+'大分類(43部門)'!F24/'大分類(43部門)'!F$55</f>
        <v>1.1188811188811189E-3</v>
      </c>
      <c r="G24" s="27">
        <f>+'大分類(43部門)'!G24/'大分類(43部門)'!G$55</f>
        <v>4.4987146529562984E-4</v>
      </c>
      <c r="H24" s="27">
        <f>+'大分類(43部門)'!H24/'大分類(43部門)'!H$55</f>
        <v>0</v>
      </c>
      <c r="I24" s="27">
        <f>+'大分類(43部門)'!I24/'大分類(43部門)'!I$55</f>
        <v>0</v>
      </c>
      <c r="J24" s="27">
        <f>+'大分類(43部門)'!J24/'大分類(43部門)'!J$55</f>
        <v>1.9108354581045679E-4</v>
      </c>
      <c r="K24" s="27">
        <f>+'大分類(43部門)'!K24/'大分類(43部門)'!K$55</f>
        <v>8.7615850057738847E-7</v>
      </c>
      <c r="L24" s="27">
        <f>+'大分類(43部門)'!L24/'大分類(43部門)'!L$55</f>
        <v>0</v>
      </c>
      <c r="M24" s="27">
        <f>+'大分類(43部門)'!M24/'大分類(43部門)'!M$55</f>
        <v>2.7865457212938769E-5</v>
      </c>
      <c r="N24" s="27">
        <f>+'大分類(43部門)'!N24/'大分類(43部門)'!N$55</f>
        <v>0</v>
      </c>
      <c r="O24" s="27">
        <f>+'大分類(43部門)'!O24/'大分類(43部門)'!O$55</f>
        <v>0</v>
      </c>
      <c r="P24" s="27">
        <f>+'大分類(43部門)'!P24/'大分類(43部門)'!P$55</f>
        <v>4.6244164564484022E-5</v>
      </c>
      <c r="Q24" s="27">
        <f>+'大分類(43部門)'!Q24/'大分類(43部門)'!Q$55</f>
        <v>0</v>
      </c>
      <c r="R24" s="27">
        <f>+'大分類(43部門)'!R24/'大分類(43部門)'!R$55</f>
        <v>4.0880177474477143E-6</v>
      </c>
      <c r="S24" s="27">
        <f>+'大分類(43部門)'!S24/'大分類(43部門)'!S$55</f>
        <v>8.9047834485928283E-4</v>
      </c>
      <c r="T24" s="27">
        <f>+'大分類(43部門)'!T24/'大分類(43部門)'!T$55</f>
        <v>2.7852650494159928E-2</v>
      </c>
      <c r="U24" s="27">
        <f>+'大分類(43部門)'!U24/'大分類(43部門)'!U$55</f>
        <v>2.8430522518787773E-2</v>
      </c>
      <c r="V24" s="27">
        <f>+'大分類(43部門)'!V24/'大分類(43部門)'!V$55</f>
        <v>2.3572192513368985E-2</v>
      </c>
      <c r="W24" s="27">
        <f>+'大分類(43部門)'!W24/'大分類(43部門)'!W$55</f>
        <v>1.7176818007192878E-2</v>
      </c>
      <c r="X24" s="27">
        <f>+'大分類(43部門)'!X24/'大分類(43部門)'!X$55</f>
        <v>0.16713683406037266</v>
      </c>
      <c r="Y24" s="27">
        <f>+'大分類(43部門)'!Y24/'大分類(43部門)'!Y$55</f>
        <v>1.8503407653096621E-2</v>
      </c>
      <c r="Z24" s="27">
        <f>+'大分類(43部門)'!Z24/'大分類(43部門)'!Z$55</f>
        <v>3.3838332544884754E-2</v>
      </c>
      <c r="AA24" s="27">
        <f>+'大分類(43部門)'!AA24/'大分類(43部門)'!AA$55</f>
        <v>1.7806509558596993E-3</v>
      </c>
      <c r="AB24" s="27">
        <f>+'大分類(43部門)'!AB24/'大分類(43部門)'!AB$55</f>
        <v>1.8457788689408179E-2</v>
      </c>
      <c r="AC24" s="27">
        <f>+'大分類(43部門)'!AC24/'大分類(43部門)'!AC$55</f>
        <v>8.3313860978513643E-4</v>
      </c>
      <c r="AD24" s="27">
        <f>+'大分類(43部門)'!AD24/'大分類(43部門)'!AD$55</f>
        <v>7.9610881540478785E-3</v>
      </c>
      <c r="AE24" s="27">
        <f>+'大分類(43部門)'!AE24/'大分類(43部門)'!AE$55</f>
        <v>2.5558021052653103E-6</v>
      </c>
      <c r="AF24" s="27">
        <f>+'大分類(43部門)'!AF24/'大分類(43部門)'!AF$55</f>
        <v>2.2177185476331826E-4</v>
      </c>
      <c r="AG24" s="27">
        <f>+'大分類(43部門)'!AG24/'大分類(43部門)'!AG$55</f>
        <v>0</v>
      </c>
      <c r="AH24" s="27">
        <f>+'大分類(43部門)'!AH24/'大分類(43部門)'!AH$55</f>
        <v>2.251777037026103E-4</v>
      </c>
      <c r="AI24" s="27">
        <f>+'大分類(43部門)'!AI24/'大分類(43部門)'!AI$55</f>
        <v>2.266891315596042E-6</v>
      </c>
      <c r="AJ24" s="27">
        <f>+'大分類(43部門)'!AJ24/'大分類(43部門)'!AJ$55</f>
        <v>1.1927981404276991E-5</v>
      </c>
      <c r="AK24" s="27">
        <f>+'大分類(43部門)'!AK24/'大分類(43部門)'!AK$55</f>
        <v>1.9432118356277616E-4</v>
      </c>
      <c r="AL24" s="27">
        <f>+'大分類(43部門)'!AL24/'大分類(43部門)'!AL$55</f>
        <v>1.6936448977394604E-4</v>
      </c>
      <c r="AM24" s="27">
        <f>+'大分類(43部門)'!AM24/'大分類(43部門)'!AM$55</f>
        <v>1.3109573207309758E-3</v>
      </c>
      <c r="AN24" s="27">
        <f>+'大分類(43部門)'!AN24/'大分類(43部門)'!AN$55</f>
        <v>2.7489860155199353E-4</v>
      </c>
      <c r="AO24" s="27">
        <f>+'大分類(43部門)'!AO24/'大分類(43部門)'!AO$55</f>
        <v>7.4974632162810818E-5</v>
      </c>
      <c r="AP24" s="27">
        <f>+'大分類(43部門)'!AP24/'大分類(43部門)'!AP$55</f>
        <v>0</v>
      </c>
      <c r="AQ24" s="27">
        <f>+'大分類(43部門)'!AQ24/'大分類(43部門)'!AQ$55</f>
        <v>7.6330359254411801E-3</v>
      </c>
      <c r="AR24" s="27">
        <f>+'大分類(43部門)'!AR24/'大分類(43部門)'!AR$55</f>
        <v>1.5694359482870855E-4</v>
      </c>
      <c r="AS24" s="27">
        <f>+'大分類(43部門)'!AS24/'大分類(43部門)'!AS$55</f>
        <v>0</v>
      </c>
      <c r="AT24" s="27">
        <f>+'大分類(43部門)'!AT24/'大分類(43部門)'!AT$55</f>
        <v>1.1588495784185153E-3</v>
      </c>
      <c r="AU24" s="133">
        <f>+'大分類(43部門)'!AU24/'大分類(43部門)'!AU$55</f>
        <v>1.3516783917073347E-2</v>
      </c>
      <c r="AV24" s="25"/>
      <c r="AW24" s="25"/>
      <c r="AX24" s="25"/>
    </row>
    <row r="25" spans="2:50" ht="25.5" customHeight="1" x14ac:dyDescent="0.15">
      <c r="B25" s="21" t="s">
        <v>18</v>
      </c>
      <c r="C25" s="14" t="s">
        <v>137</v>
      </c>
      <c r="D25" s="27">
        <f>+'大分類(43部門)'!D25/'大分類(43部門)'!D$55</f>
        <v>5.5459733460520989E-6</v>
      </c>
      <c r="E25" s="27">
        <f>+'大分類(43部門)'!E25/'大分類(43部門)'!E$55</f>
        <v>0</v>
      </c>
      <c r="F25" s="27">
        <f>+'大分類(43部門)'!F25/'大分類(43部門)'!F$55</f>
        <v>7.6287349014621738E-5</v>
      </c>
      <c r="G25" s="27">
        <f>+'大分類(43部門)'!G25/'大分類(43部門)'!G$55</f>
        <v>0</v>
      </c>
      <c r="H25" s="27">
        <f>+'大分類(43部門)'!H25/'大分類(43部門)'!H$55</f>
        <v>2.0410801396098814E-5</v>
      </c>
      <c r="I25" s="27">
        <f>+'大分類(43部門)'!I25/'大分類(43部門)'!I$55</f>
        <v>3.5449679180403419E-6</v>
      </c>
      <c r="J25" s="27">
        <f>+'大分類(43部門)'!J25/'大分類(43部門)'!J$55</f>
        <v>2.9173060429077374E-6</v>
      </c>
      <c r="K25" s="27">
        <f>+'大分類(43部門)'!K25/'大分類(43部門)'!K$55</f>
        <v>2.27801210150121E-5</v>
      </c>
      <c r="L25" s="27">
        <f>+'大分類(43部門)'!L25/'大分類(43部門)'!L$55</f>
        <v>2.0993760654333531E-6</v>
      </c>
      <c r="M25" s="27">
        <f>+'大分類(43部門)'!M25/'大分類(43部門)'!M$55</f>
        <v>1.3932728606469384E-6</v>
      </c>
      <c r="N25" s="27">
        <f>+'大分類(43部門)'!N25/'大分類(43部門)'!N$55</f>
        <v>3.2740726189306877E-5</v>
      </c>
      <c r="O25" s="27">
        <f>+'大分類(43部門)'!O25/'大分類(43部門)'!O$55</f>
        <v>5.2271456125953297E-6</v>
      </c>
      <c r="P25" s="27">
        <f>+'大分類(43部門)'!P25/'大分類(43部門)'!P$55</f>
        <v>1.6185457597569407E-5</v>
      </c>
      <c r="Q25" s="27">
        <f>+'大分類(43部門)'!Q25/'大分類(43部門)'!Q$55</f>
        <v>2.9313899390593344E-7</v>
      </c>
      <c r="R25" s="27">
        <f>+'大分類(43部門)'!R25/'大分類(43部門)'!R$55</f>
        <v>0</v>
      </c>
      <c r="S25" s="27">
        <f>+'大分類(43部門)'!S25/'大分類(43部門)'!S$55</f>
        <v>4.129234260436191E-5</v>
      </c>
      <c r="T25" s="27">
        <f>+'大分類(43部門)'!T25/'大分類(43部門)'!T$55</f>
        <v>1.5956873315363881E-3</v>
      </c>
      <c r="U25" s="27">
        <f>+'大分類(43部門)'!U25/'大分類(43部門)'!U$55</f>
        <v>2.7755097913817641E-4</v>
      </c>
      <c r="V25" s="27">
        <f>+'大分類(43部門)'!V25/'大分類(43部門)'!V$55</f>
        <v>3.1037013735975676E-5</v>
      </c>
      <c r="W25" s="27">
        <f>+'大分類(43部門)'!W25/'大分類(43部門)'!W$55</f>
        <v>7.8686582086305289E-5</v>
      </c>
      <c r="X25" s="27">
        <f>+'大分類(43部門)'!X25/'大分類(43部門)'!X$55</f>
        <v>4.4458605333550687E-5</v>
      </c>
      <c r="Y25" s="27">
        <f>+'大分類(43部門)'!Y25/'大分類(43部門)'!Y$55</f>
        <v>2.4529155833644421E-2</v>
      </c>
      <c r="Z25" s="27">
        <f>+'大分類(43部門)'!Z25/'大分類(43部門)'!Z$55</f>
        <v>5.9520733713558328E-3</v>
      </c>
      <c r="AA25" s="27">
        <f>+'大分類(43部門)'!AA25/'大分類(43部門)'!AA$55</f>
        <v>2.9590485092487673E-5</v>
      </c>
      <c r="AB25" s="27">
        <f>+'大分類(43部門)'!AB25/'大分類(43部門)'!AB$55</f>
        <v>1.3874430189054657E-3</v>
      </c>
      <c r="AC25" s="27">
        <f>+'大分類(43部門)'!AC25/'大分類(43部門)'!AC$55</f>
        <v>3.894470963937199E-5</v>
      </c>
      <c r="AD25" s="27">
        <f>+'大分類(43部門)'!AD25/'大分類(43部門)'!AD$55</f>
        <v>1.5801568418533885E-3</v>
      </c>
      <c r="AE25" s="27">
        <f>+'大分類(43部門)'!AE25/'大分類(43部門)'!AE$55</f>
        <v>1.3801331368432675E-5</v>
      </c>
      <c r="AF25" s="27">
        <f>+'大分類(43部門)'!AF25/'大分類(43部門)'!AF$55</f>
        <v>1.0235624065999304E-5</v>
      </c>
      <c r="AG25" s="27">
        <f>+'大分類(43部門)'!AG25/'大分類(43部門)'!AG$55</f>
        <v>1.8578439720704124E-5</v>
      </c>
      <c r="AH25" s="27">
        <f>+'大分類(43部門)'!AH25/'大分類(43部門)'!AH$55</f>
        <v>3.21268960295498E-4</v>
      </c>
      <c r="AI25" s="27">
        <f>+'大分類(43部門)'!AI25/'大分類(43部門)'!AI$55</f>
        <v>1.3828037025135858E-4</v>
      </c>
      <c r="AJ25" s="27">
        <f>+'大分類(43部門)'!AJ25/'大分類(43部門)'!AJ$55</f>
        <v>6.4112900047988829E-5</v>
      </c>
      <c r="AK25" s="27">
        <f>+'大分類(43部門)'!AK25/'大分類(43部門)'!AK$55</f>
        <v>1.0038949362306563E-4</v>
      </c>
      <c r="AL25" s="27">
        <f>+'大分類(43部門)'!AL25/'大分類(43部門)'!AL$55</f>
        <v>2.4017458207552247E-4</v>
      </c>
      <c r="AM25" s="27">
        <f>+'大分類(43部門)'!AM25/'大分類(43部門)'!AM$55</f>
        <v>9.3859276925102781E-4</v>
      </c>
      <c r="AN25" s="27">
        <f>+'大分類(43部門)'!AN25/'大分類(43部門)'!AN$55</f>
        <v>1.8589583962586015E-4</v>
      </c>
      <c r="AO25" s="27">
        <f>+'大分類(43部門)'!AO25/'大分類(43部門)'!AO$55</f>
        <v>2.4139559597874695E-5</v>
      </c>
      <c r="AP25" s="27">
        <f>+'大分類(43部門)'!AP25/'大分類(43部門)'!AP$55</f>
        <v>7.7113264927441237E-5</v>
      </c>
      <c r="AQ25" s="27">
        <f>+'大分類(43部門)'!AQ25/'大分類(43部門)'!AQ$55</f>
        <v>1.4408581110528047E-3</v>
      </c>
      <c r="AR25" s="27">
        <f>+'大分類(43部門)'!AR25/'大分類(43部門)'!AR$55</f>
        <v>1.4374606526356716E-4</v>
      </c>
      <c r="AS25" s="27">
        <f>+'大分類(43部門)'!AS25/'大分類(43部門)'!AS$55</f>
        <v>0</v>
      </c>
      <c r="AT25" s="27">
        <f>+'大分類(43部門)'!AT25/'大分類(43部門)'!AT$55</f>
        <v>0</v>
      </c>
      <c r="AU25" s="133">
        <f>+'大分類(43部門)'!AU25/'大分類(43部門)'!AU$55</f>
        <v>1.5778501187866556E-3</v>
      </c>
      <c r="AV25" s="25"/>
      <c r="AW25" s="25"/>
      <c r="AX25" s="25"/>
    </row>
    <row r="26" spans="2:50" ht="25.5" customHeight="1" x14ac:dyDescent="0.15">
      <c r="B26" s="21" t="s">
        <v>19</v>
      </c>
      <c r="C26" s="14" t="s">
        <v>138</v>
      </c>
      <c r="D26" s="27">
        <f>+'大分類(43部門)'!D26/'大分類(43部門)'!D$55</f>
        <v>0</v>
      </c>
      <c r="E26" s="27">
        <f>+'大分類(43部門)'!E26/'大分類(43部門)'!E$55</f>
        <v>0</v>
      </c>
      <c r="F26" s="27">
        <f>+'大分類(43部門)'!F26/'大分類(43部門)'!F$55</f>
        <v>0</v>
      </c>
      <c r="G26" s="27">
        <f>+'大分類(43部門)'!G26/'大分類(43部門)'!G$55</f>
        <v>0</v>
      </c>
      <c r="H26" s="27">
        <f>+'大分類(43部門)'!H26/'大分類(43部門)'!H$55</f>
        <v>0</v>
      </c>
      <c r="I26" s="27">
        <f>+'大分類(43部門)'!I26/'大分類(43部門)'!I$55</f>
        <v>0</v>
      </c>
      <c r="J26" s="27">
        <f>+'大分類(43部門)'!J26/'大分類(43部門)'!J$55</f>
        <v>0</v>
      </c>
      <c r="K26" s="27">
        <f>+'大分類(43部門)'!K26/'大分類(43部門)'!K$55</f>
        <v>0</v>
      </c>
      <c r="L26" s="27">
        <f>+'大分類(43部門)'!L26/'大分類(43部門)'!L$55</f>
        <v>0</v>
      </c>
      <c r="M26" s="27">
        <f>+'大分類(43部門)'!M26/'大分類(43部門)'!M$55</f>
        <v>0</v>
      </c>
      <c r="N26" s="27">
        <f>+'大分類(43部門)'!N26/'大分類(43部門)'!N$55</f>
        <v>0</v>
      </c>
      <c r="O26" s="27">
        <f>+'大分類(43部門)'!O26/'大分類(43部門)'!O$55</f>
        <v>0</v>
      </c>
      <c r="P26" s="27">
        <f>+'大分類(43部門)'!P26/'大分類(43部門)'!P$55</f>
        <v>0</v>
      </c>
      <c r="Q26" s="27">
        <f>+'大分類(43部門)'!Q26/'大分類(43部門)'!Q$55</f>
        <v>0</v>
      </c>
      <c r="R26" s="27">
        <f>+'大分類(43部門)'!R26/'大分類(43部門)'!R$55</f>
        <v>0</v>
      </c>
      <c r="S26" s="27">
        <f>+'大分類(43部門)'!S26/'大分類(43部門)'!S$55</f>
        <v>0</v>
      </c>
      <c r="T26" s="27">
        <f>+'大分類(43部門)'!T26/'大分類(43部門)'!T$55</f>
        <v>0</v>
      </c>
      <c r="U26" s="27">
        <f>+'大分類(43部門)'!U26/'大分類(43部門)'!U$55</f>
        <v>9.9594795792751827E-5</v>
      </c>
      <c r="V26" s="27">
        <f>+'大分類(43部門)'!V26/'大分類(43部門)'!V$55</f>
        <v>0</v>
      </c>
      <c r="W26" s="27">
        <f>+'大分類(43部門)'!W26/'大分類(43部門)'!W$55</f>
        <v>0</v>
      </c>
      <c r="X26" s="27">
        <f>+'大分類(43部門)'!X26/'大分類(43部門)'!X$55</f>
        <v>0</v>
      </c>
      <c r="Y26" s="27">
        <f>+'大分類(43部門)'!Y26/'大分類(43部門)'!Y$55</f>
        <v>0</v>
      </c>
      <c r="Z26" s="27">
        <f>+'大分類(43部門)'!Z26/'大分類(43部門)'!Z$55</f>
        <v>0.46523237389375205</v>
      </c>
      <c r="AA26" s="27">
        <f>+'大分類(43部門)'!AA26/'大分類(43部門)'!AA$55</f>
        <v>0</v>
      </c>
      <c r="AB26" s="27">
        <f>+'大分類(43部門)'!AB26/'大分類(43部門)'!AB$55</f>
        <v>0.10141124805917862</v>
      </c>
      <c r="AC26" s="27">
        <f>+'大分類(43部門)'!AC26/'大分類(43部門)'!AC$55</f>
        <v>0</v>
      </c>
      <c r="AD26" s="27">
        <f>+'大分類(43部門)'!AD26/'大分類(43部門)'!AD$55</f>
        <v>0</v>
      </c>
      <c r="AE26" s="27">
        <f>+'大分類(43部門)'!AE26/'大分類(43部門)'!AE$55</f>
        <v>0</v>
      </c>
      <c r="AF26" s="27">
        <f>+'大分類(43部門)'!AF26/'大分類(43部門)'!AF$55</f>
        <v>0</v>
      </c>
      <c r="AG26" s="27">
        <f>+'大分類(43部門)'!AG26/'大分類(43部門)'!AG$55</f>
        <v>0</v>
      </c>
      <c r="AH26" s="27">
        <f>+'大分類(43部門)'!AH26/'大分類(43部門)'!AH$55</f>
        <v>0</v>
      </c>
      <c r="AI26" s="27">
        <f>+'大分類(43部門)'!AI26/'大分類(43部門)'!AI$55</f>
        <v>0</v>
      </c>
      <c r="AJ26" s="27">
        <f>+'大分類(43部門)'!AJ26/'大分類(43部門)'!AJ$55</f>
        <v>0</v>
      </c>
      <c r="AK26" s="27">
        <f>+'大分類(43部門)'!AK26/'大分類(43部門)'!AK$55</f>
        <v>2.2895849422804443E-5</v>
      </c>
      <c r="AL26" s="27">
        <f>+'大分類(43部門)'!AL26/'大分類(43部門)'!AL$55</f>
        <v>0</v>
      </c>
      <c r="AM26" s="27">
        <f>+'大分類(43部門)'!AM26/'大分類(43部門)'!AM$55</f>
        <v>1.9166898327651542E-4</v>
      </c>
      <c r="AN26" s="27">
        <f>+'大分類(43部門)'!AN26/'大分類(43部門)'!AN$55</f>
        <v>0</v>
      </c>
      <c r="AO26" s="27">
        <f>+'大分類(43部門)'!AO26/'大分類(43部門)'!AO$55</f>
        <v>0</v>
      </c>
      <c r="AP26" s="27">
        <f>+'大分類(43部門)'!AP26/'大分類(43部門)'!AP$55</f>
        <v>0</v>
      </c>
      <c r="AQ26" s="27">
        <f>+'大分類(43部門)'!AQ26/'大分類(43部門)'!AQ$55</f>
        <v>2.4666314092016511E-2</v>
      </c>
      <c r="AR26" s="27">
        <f>+'大分類(43部門)'!AR26/'大分類(43部門)'!AR$55</f>
        <v>0</v>
      </c>
      <c r="AS26" s="27">
        <f>+'大分類(43部門)'!AS26/'大分類(43部門)'!AS$55</f>
        <v>0</v>
      </c>
      <c r="AT26" s="27">
        <f>+'大分類(43部門)'!AT26/'大分類(43部門)'!AT$55</f>
        <v>0</v>
      </c>
      <c r="AU26" s="133">
        <f>+'大分類(43部門)'!AU26/'大分類(43部門)'!AU$55</f>
        <v>9.7740116098895199E-2</v>
      </c>
      <c r="AV26" s="25"/>
      <c r="AW26" s="25"/>
      <c r="AX26" s="25"/>
    </row>
    <row r="27" spans="2:50" ht="25.5" customHeight="1" x14ac:dyDescent="0.15">
      <c r="B27" s="21" t="s">
        <v>112</v>
      </c>
      <c r="C27" s="15" t="s">
        <v>139</v>
      </c>
      <c r="D27" s="27">
        <f>+'大分類(43部門)'!D27/'大分類(43部門)'!D$55</f>
        <v>0</v>
      </c>
      <c r="E27" s="27">
        <f>+'大分類(43部門)'!E27/'大分類(43部門)'!E$55</f>
        <v>0</v>
      </c>
      <c r="F27" s="27">
        <f>+'大分類(43部門)'!F27/'大分類(43部門)'!F$55</f>
        <v>0</v>
      </c>
      <c r="G27" s="27">
        <f>+'大分類(43部門)'!G27/'大分類(43部門)'!G$55</f>
        <v>0</v>
      </c>
      <c r="H27" s="27">
        <f>+'大分類(43部門)'!H27/'大分類(43部門)'!H$55</f>
        <v>0</v>
      </c>
      <c r="I27" s="27">
        <f>+'大分類(43部門)'!I27/'大分類(43部門)'!I$55</f>
        <v>0</v>
      </c>
      <c r="J27" s="27">
        <f>+'大分類(43部門)'!J27/'大分類(43部門)'!J$55</f>
        <v>0</v>
      </c>
      <c r="K27" s="27">
        <f>+'大分類(43部門)'!K27/'大分類(43部門)'!K$55</f>
        <v>0</v>
      </c>
      <c r="L27" s="27">
        <f>+'大分類(43部門)'!L27/'大分類(43部門)'!L$55</f>
        <v>0</v>
      </c>
      <c r="M27" s="27">
        <f>+'大分類(43部門)'!M27/'大分類(43部門)'!M$55</f>
        <v>0</v>
      </c>
      <c r="N27" s="27">
        <f>+'大分類(43部門)'!N27/'大分類(43部門)'!N$55</f>
        <v>0</v>
      </c>
      <c r="O27" s="27">
        <f>+'大分類(43部門)'!O27/'大分類(43部門)'!O$55</f>
        <v>0</v>
      </c>
      <c r="P27" s="27">
        <f>+'大分類(43部門)'!P27/'大分類(43部門)'!P$55</f>
        <v>0</v>
      </c>
      <c r="Q27" s="27">
        <f>+'大分類(43部門)'!Q27/'大分類(43部門)'!Q$55</f>
        <v>0</v>
      </c>
      <c r="R27" s="27">
        <f>+'大分類(43部門)'!R27/'大分類(43部門)'!R$55</f>
        <v>0</v>
      </c>
      <c r="S27" s="27">
        <f>+'大分類(43部門)'!S27/'大分類(43部門)'!S$55</f>
        <v>0</v>
      </c>
      <c r="T27" s="27">
        <f>+'大分類(43部門)'!T27/'大分類(43部門)'!T$55</f>
        <v>0</v>
      </c>
      <c r="U27" s="27">
        <f>+'大分類(43部門)'!U27/'大分類(43部門)'!U$55</f>
        <v>0</v>
      </c>
      <c r="V27" s="27">
        <f>+'大分類(43部門)'!V27/'大分類(43部門)'!V$55</f>
        <v>0</v>
      </c>
      <c r="W27" s="27">
        <f>+'大分類(43部門)'!W27/'大分類(43部門)'!W$55</f>
        <v>0</v>
      </c>
      <c r="X27" s="27">
        <f>+'大分類(43部門)'!X27/'大分類(43部門)'!X$55</f>
        <v>0</v>
      </c>
      <c r="Y27" s="27">
        <f>+'大分類(43部門)'!Y27/'大分類(43部門)'!Y$55</f>
        <v>0</v>
      </c>
      <c r="Z27" s="27">
        <f>+'大分類(43部門)'!Z27/'大分類(43部門)'!Z$55</f>
        <v>0</v>
      </c>
      <c r="AA27" s="27">
        <f>+'大分類(43部門)'!AA27/'大分類(43部門)'!AA$55</f>
        <v>0.34081624482819239</v>
      </c>
      <c r="AB27" s="27">
        <f>+'大分類(43部門)'!AB27/'大分類(43部門)'!AB$55</f>
        <v>0</v>
      </c>
      <c r="AC27" s="27">
        <f>+'大分類(43部門)'!AC27/'大分類(43部門)'!AC$55</f>
        <v>0</v>
      </c>
      <c r="AD27" s="27">
        <f>+'大分類(43部門)'!AD27/'大分類(43部門)'!AD$55</f>
        <v>0</v>
      </c>
      <c r="AE27" s="27">
        <f>+'大分類(43部門)'!AE27/'大分類(43部門)'!AE$55</f>
        <v>0</v>
      </c>
      <c r="AF27" s="27">
        <f>+'大分類(43部門)'!AF27/'大分類(43部門)'!AF$55</f>
        <v>0</v>
      </c>
      <c r="AG27" s="27">
        <f>+'大分類(43部門)'!AG27/'大分類(43部門)'!AG$55</f>
        <v>0</v>
      </c>
      <c r="AH27" s="27">
        <f>+'大分類(43部門)'!AH27/'大分類(43部門)'!AH$55</f>
        <v>0</v>
      </c>
      <c r="AI27" s="27">
        <f>+'大分類(43部門)'!AI27/'大分類(43部門)'!AI$55</f>
        <v>0</v>
      </c>
      <c r="AJ27" s="27">
        <f>+'大分類(43部門)'!AJ27/'大分類(43部門)'!AJ$55</f>
        <v>0</v>
      </c>
      <c r="AK27" s="27">
        <f>+'大分類(43部門)'!AK27/'大分類(43部門)'!AK$55</f>
        <v>4.774958750778973E-3</v>
      </c>
      <c r="AL27" s="27">
        <f>+'大分類(43部門)'!AL27/'大分類(43部門)'!AL$55</f>
        <v>0</v>
      </c>
      <c r="AM27" s="27">
        <f>+'大分類(43部門)'!AM27/'大分類(43部門)'!AM$55</f>
        <v>1.9386366629113201E-3</v>
      </c>
      <c r="AN27" s="27">
        <f>+'大分類(43部門)'!AN27/'大分類(43部門)'!AN$55</f>
        <v>0</v>
      </c>
      <c r="AO27" s="27">
        <f>+'大分類(43部門)'!AO27/'大分類(43部門)'!AO$55</f>
        <v>0</v>
      </c>
      <c r="AP27" s="27">
        <f>+'大分類(43部門)'!AP27/'大分類(43部門)'!AP$55</f>
        <v>0</v>
      </c>
      <c r="AQ27" s="27">
        <f>+'大分類(43部門)'!AQ27/'大分類(43部門)'!AQ$55</f>
        <v>0</v>
      </c>
      <c r="AR27" s="27">
        <f>+'大分類(43部門)'!AR27/'大分類(43部門)'!AR$55</f>
        <v>0</v>
      </c>
      <c r="AS27" s="27">
        <f>+'大分類(43部門)'!AS27/'大分類(43部門)'!AS$55</f>
        <v>0</v>
      </c>
      <c r="AT27" s="27">
        <f>+'大分類(43部門)'!AT27/'大分類(43部門)'!AT$55</f>
        <v>0</v>
      </c>
      <c r="AU27" s="133">
        <f>+'大分類(43部門)'!AU27/'大分類(43部門)'!AU$55</f>
        <v>2.718641616894309E-3</v>
      </c>
      <c r="AV27" s="25"/>
      <c r="AW27" s="25"/>
      <c r="AX27" s="25"/>
    </row>
    <row r="28" spans="2:50" ht="25.5" customHeight="1" x14ac:dyDescent="0.15">
      <c r="B28" s="21" t="s">
        <v>113</v>
      </c>
      <c r="C28" s="15" t="s">
        <v>140</v>
      </c>
      <c r="D28" s="27">
        <f>+'大分類(43部門)'!D28/'大分類(43部門)'!D$55</f>
        <v>0</v>
      </c>
      <c r="E28" s="27">
        <f>+'大分類(43部門)'!E28/'大分類(43部門)'!E$55</f>
        <v>0</v>
      </c>
      <c r="F28" s="27">
        <f>+'大分類(43部門)'!F28/'大分類(43部門)'!F$55</f>
        <v>2.9701207883026066E-2</v>
      </c>
      <c r="G28" s="27">
        <f>+'大分類(43部門)'!G28/'大分類(43部門)'!G$55</f>
        <v>6.426735218508997E-5</v>
      </c>
      <c r="H28" s="27">
        <f>+'大分類(43部門)'!H28/'大分類(43部門)'!H$55</f>
        <v>0</v>
      </c>
      <c r="I28" s="27">
        <f>+'大分類(43部門)'!I28/'大分類(43部門)'!I$55</f>
        <v>0</v>
      </c>
      <c r="J28" s="27">
        <f>+'大分類(43部門)'!J28/'大分類(43部門)'!J$55</f>
        <v>0</v>
      </c>
      <c r="K28" s="27">
        <f>+'大分類(43部門)'!K28/'大分類(43部門)'!K$55</f>
        <v>0</v>
      </c>
      <c r="L28" s="27">
        <f>+'大分類(43部門)'!L28/'大分類(43部門)'!L$55</f>
        <v>0</v>
      </c>
      <c r="M28" s="27">
        <f>+'大分類(43部門)'!M28/'大分類(43部門)'!M$55</f>
        <v>0</v>
      </c>
      <c r="N28" s="27">
        <f>+'大分類(43部門)'!N28/'大分類(43部門)'!N$55</f>
        <v>0</v>
      </c>
      <c r="O28" s="27">
        <f>+'大分類(43部門)'!O28/'大分類(43部門)'!O$55</f>
        <v>0</v>
      </c>
      <c r="P28" s="27">
        <f>+'大分類(43部門)'!P28/'大分類(43部門)'!P$55</f>
        <v>0</v>
      </c>
      <c r="Q28" s="27">
        <f>+'大分類(43部門)'!Q28/'大分類(43部門)'!Q$55</f>
        <v>0</v>
      </c>
      <c r="R28" s="27">
        <f>+'大分類(43部門)'!R28/'大分類(43部門)'!R$55</f>
        <v>0</v>
      </c>
      <c r="S28" s="27">
        <f>+'大分類(43部門)'!S28/'大分類(43部門)'!S$55</f>
        <v>0</v>
      </c>
      <c r="T28" s="27">
        <f>+'大分類(43部門)'!T28/'大分類(43部門)'!T$55</f>
        <v>0</v>
      </c>
      <c r="U28" s="27">
        <f>+'大分類(43部門)'!U28/'大分類(43部門)'!U$55</f>
        <v>0</v>
      </c>
      <c r="V28" s="27">
        <f>+'大分類(43部門)'!V28/'大分類(43部門)'!V$55</f>
        <v>0</v>
      </c>
      <c r="W28" s="27">
        <f>+'大分類(43部門)'!W28/'大分類(43部門)'!W$55</f>
        <v>0</v>
      </c>
      <c r="X28" s="27">
        <f>+'大分類(43部門)'!X28/'大分類(43部門)'!X$55</f>
        <v>0</v>
      </c>
      <c r="Y28" s="27">
        <f>+'大分類(43部門)'!Y28/'大分類(43部門)'!Y$55</f>
        <v>0</v>
      </c>
      <c r="Z28" s="27">
        <f>+'大分類(43部門)'!Z28/'大分類(43部門)'!Z$55</f>
        <v>0</v>
      </c>
      <c r="AA28" s="27">
        <f>+'大分類(43部門)'!AA28/'大分類(43部門)'!AA$55</f>
        <v>0</v>
      </c>
      <c r="AB28" s="27">
        <f>+'大分類(43部門)'!AB28/'大分類(43部門)'!AB$55</f>
        <v>0.19035682689472133</v>
      </c>
      <c r="AC28" s="27">
        <f>+'大分類(43部門)'!AC28/'大分類(43部門)'!AC$55</f>
        <v>0</v>
      </c>
      <c r="AD28" s="27">
        <f>+'大分類(43部門)'!AD28/'大分類(43部門)'!AD$55</f>
        <v>0</v>
      </c>
      <c r="AE28" s="27">
        <f>+'大分類(43部門)'!AE28/'大分類(43部門)'!AE$55</f>
        <v>0</v>
      </c>
      <c r="AF28" s="27">
        <f>+'大分類(43部門)'!AF28/'大分類(43部門)'!AF$55</f>
        <v>0</v>
      </c>
      <c r="AG28" s="27">
        <f>+'大分類(43部門)'!AG28/'大分類(43部門)'!AG$55</f>
        <v>0</v>
      </c>
      <c r="AH28" s="27">
        <f>+'大分類(43部門)'!AH28/'大分類(43部門)'!AH$55</f>
        <v>0</v>
      </c>
      <c r="AI28" s="27">
        <f>+'大分類(43部門)'!AI28/'大分類(43部門)'!AI$55</f>
        <v>0</v>
      </c>
      <c r="AJ28" s="27">
        <f>+'大分類(43部門)'!AJ28/'大分類(43部門)'!AJ$55</f>
        <v>0</v>
      </c>
      <c r="AK28" s="27">
        <f>+'大分類(43部門)'!AK28/'大分類(43部門)'!AK$55</f>
        <v>9.4527569097765576E-3</v>
      </c>
      <c r="AL28" s="27">
        <f>+'大分類(43部門)'!AL28/'大分類(43部門)'!AL$55</f>
        <v>0</v>
      </c>
      <c r="AM28" s="27">
        <f>+'大分類(43部門)'!AM28/'大分類(43部門)'!AM$55</f>
        <v>1.1463560946347315E-3</v>
      </c>
      <c r="AN28" s="27">
        <f>+'大分類(43部門)'!AN28/'大分類(43部門)'!AN$55</f>
        <v>2.146165890417401E-5</v>
      </c>
      <c r="AO28" s="27">
        <f>+'大分類(43部門)'!AO28/'大分類(43部門)'!AO$55</f>
        <v>0</v>
      </c>
      <c r="AP28" s="27">
        <f>+'大分類(43部門)'!AP28/'大分類(43部門)'!AP$55</f>
        <v>0</v>
      </c>
      <c r="AQ28" s="27">
        <f>+'大分類(43部門)'!AQ28/'大分類(43部門)'!AQ$55</f>
        <v>1.8889882453071198E-3</v>
      </c>
      <c r="AR28" s="27">
        <f>+'大分類(43部門)'!AR28/'大分類(43部門)'!AR$55</f>
        <v>2.9248579036259321E-5</v>
      </c>
      <c r="AS28" s="27">
        <f>+'大分類(43部門)'!AS28/'大分類(43部門)'!AS$55</f>
        <v>0</v>
      </c>
      <c r="AT28" s="27">
        <f>+'大分類(43部門)'!AT28/'大分類(43部門)'!AT$55</f>
        <v>0</v>
      </c>
      <c r="AU28" s="133">
        <f>+'大分類(43部門)'!AU28/'大分類(43部門)'!AU$55</f>
        <v>1.9058561626265765E-3</v>
      </c>
      <c r="AV28" s="25"/>
      <c r="AW28" s="25"/>
      <c r="AX28" s="25"/>
    </row>
    <row r="29" spans="2:50" ht="25.5" customHeight="1" x14ac:dyDescent="0.15">
      <c r="B29" s="21" t="s">
        <v>20</v>
      </c>
      <c r="C29" s="14" t="s">
        <v>70</v>
      </c>
      <c r="D29" s="27">
        <f>+'大分類(43部門)'!D29/'大分類(43部門)'!D$55</f>
        <v>1.3088497096682954E-3</v>
      </c>
      <c r="E29" s="27">
        <f>+'大分類(43部門)'!E29/'大分類(43部門)'!E$55</f>
        <v>3.9611091105509547E-3</v>
      </c>
      <c r="F29" s="27">
        <f>+'大分類(43部門)'!F29/'大分類(43部門)'!F$55</f>
        <v>4.9586776859504135E-3</v>
      </c>
      <c r="G29" s="27">
        <f>+'大分類(43部門)'!G29/'大分類(43部門)'!G$55</f>
        <v>4.9485861182519278E-3</v>
      </c>
      <c r="H29" s="27">
        <f>+'大分類(43部門)'!H29/'大分類(43部門)'!H$55</f>
        <v>9.8860850495415507E-3</v>
      </c>
      <c r="I29" s="27">
        <f>+'大分類(43部門)'!I29/'大分類(43部門)'!I$55</f>
        <v>7.5401467616718065E-3</v>
      </c>
      <c r="J29" s="27">
        <f>+'大分類(43部門)'!J29/'大分類(43部門)'!J$55</f>
        <v>1.2213301748633242E-2</v>
      </c>
      <c r="K29" s="27">
        <f>+'大分類(43部門)'!K29/'大分類(43部門)'!K$55</f>
        <v>3.8472119760353126E-3</v>
      </c>
      <c r="L29" s="27">
        <f>+'大分類(43部門)'!L29/'大分類(43部門)'!L$55</f>
        <v>8.271541697807412E-4</v>
      </c>
      <c r="M29" s="27">
        <f>+'大分類(43部門)'!M29/'大分類(43部門)'!M$55</f>
        <v>2.2334163956170424E-3</v>
      </c>
      <c r="N29" s="27">
        <f>+'大分類(43部門)'!N29/'大分類(43部門)'!N$55</f>
        <v>1.5294596377004785E-3</v>
      </c>
      <c r="O29" s="27">
        <f>+'大分類(43部門)'!O29/'大分類(43部門)'!O$55</f>
        <v>2.0955626760894679E-2</v>
      </c>
      <c r="P29" s="27">
        <f>+'大分類(43部門)'!P29/'大分類(43部門)'!P$55</f>
        <v>8.2661444159015177E-3</v>
      </c>
      <c r="Q29" s="27">
        <f>+'大分類(43部門)'!Q29/'大分類(43部門)'!Q$55</f>
        <v>8.6845358334571854E-3</v>
      </c>
      <c r="R29" s="27">
        <f>+'大分類(43部門)'!R29/'大分類(43部門)'!R$55</f>
        <v>4.0144334279936557E-2</v>
      </c>
      <c r="S29" s="27">
        <f>+'大分類(43部門)'!S29/'大分類(43部門)'!S$55</f>
        <v>6.4873860869939896E-3</v>
      </c>
      <c r="T29" s="27">
        <f>+'大分類(43部門)'!T29/'大分類(43部門)'!T$55</f>
        <v>1.6080092414324221E-3</v>
      </c>
      <c r="U29" s="27">
        <f>+'大分類(43部門)'!U29/'大分類(43部門)'!U$55</f>
        <v>5.247179621994778E-3</v>
      </c>
      <c r="V29" s="27">
        <f>+'大分類(43部門)'!V29/'大分類(43部門)'!V$55</f>
        <v>4.7327251756317497E-3</v>
      </c>
      <c r="W29" s="27">
        <f>+'大分類(43部門)'!W29/'大分類(43部門)'!W$55</f>
        <v>5.3830879391984152E-3</v>
      </c>
      <c r="X29" s="27">
        <f>+'大分類(43部門)'!X29/'大分類(43部門)'!X$55</f>
        <v>3.0385339669037441E-3</v>
      </c>
      <c r="Y29" s="27">
        <f>+'大分類(43部門)'!Y29/'大分類(43部門)'!Y$55</f>
        <v>1.0363361865339064E-2</v>
      </c>
      <c r="Z29" s="27">
        <f>+'大分類(43部門)'!Z29/'大分類(43部門)'!Z$55</f>
        <v>1.5683156872156219E-3</v>
      </c>
      <c r="AA29" s="27">
        <f>+'大分類(43部門)'!AA29/'大分類(43部門)'!AA$55</f>
        <v>3.8015070259995926E-3</v>
      </c>
      <c r="AB29" s="27">
        <f>+'大分類(43部門)'!AB29/'大分類(43部門)'!AB$55</f>
        <v>1.9132856995661798E-3</v>
      </c>
      <c r="AC29" s="27">
        <f>+'大分類(43部門)'!AC29/'大分類(43部門)'!AC$55</f>
        <v>3.8882119927451567E-2</v>
      </c>
      <c r="AD29" s="27">
        <f>+'大分類(43部門)'!AD29/'大分類(43部門)'!AD$55</f>
        <v>3.4966613543298557E-3</v>
      </c>
      <c r="AE29" s="27">
        <f>+'大分類(43部門)'!AE29/'大分類(43部門)'!AE$55</f>
        <v>9.3843941701131656E-3</v>
      </c>
      <c r="AF29" s="27">
        <f>+'大分類(43部門)'!AF29/'大分類(43部門)'!AF$55</f>
        <v>3.9953052604283952E-3</v>
      </c>
      <c r="AG29" s="27">
        <f>+'大分類(43部門)'!AG29/'大分類(43部門)'!AG$55</f>
        <v>4.2080165967394835E-3</v>
      </c>
      <c r="AH29" s="27">
        <f>+'大分類(43部門)'!AH29/'大分類(43部門)'!AH$55</f>
        <v>5.7237972601835744E-3</v>
      </c>
      <c r="AI29" s="27">
        <f>+'大分類(43部門)'!AI29/'大分類(43部門)'!AI$55</f>
        <v>1.6118163976716761E-2</v>
      </c>
      <c r="AJ29" s="27">
        <f>+'大分類(43部門)'!AJ29/'大分類(43部門)'!AJ$55</f>
        <v>6.6242896727324008E-5</v>
      </c>
      <c r="AK29" s="27">
        <f>+'大分類(43部門)'!AK29/'大分類(43部門)'!AK$55</f>
        <v>2.2672761659197631E-3</v>
      </c>
      <c r="AL29" s="27">
        <f>+'大分類(43部門)'!AL29/'大分類(43部門)'!AL$55</f>
        <v>2.0464116675155596E-2</v>
      </c>
      <c r="AM29" s="27">
        <f>+'大分類(43部門)'!AM29/'大分類(43部門)'!AM$55</f>
        <v>8.6251042474431942E-3</v>
      </c>
      <c r="AN29" s="27">
        <f>+'大分類(43部門)'!AN29/'大分類(43部門)'!AN$55</f>
        <v>2.3174173039674718E-2</v>
      </c>
      <c r="AO29" s="27">
        <f>+'大分類(43部門)'!AO29/'大分類(43部門)'!AO$55</f>
        <v>3.9475279812995088E-3</v>
      </c>
      <c r="AP29" s="27">
        <f>+'大分類(43部門)'!AP29/'大分類(43部門)'!AP$55</f>
        <v>4.8263264686462283E-2</v>
      </c>
      <c r="AQ29" s="27">
        <f>+'大分類(43部門)'!AQ29/'大分類(43部門)'!AQ$55</f>
        <v>8.9322712307067439E-3</v>
      </c>
      <c r="AR29" s="27">
        <f>+'大分類(43部門)'!AR29/'大分類(43部門)'!AR$55</f>
        <v>6.6654658103729014E-3</v>
      </c>
      <c r="AS29" s="27">
        <f>+'大分類(43部門)'!AS29/'大分類(43部門)'!AS$55</f>
        <v>0.14685883776461897</v>
      </c>
      <c r="AT29" s="27">
        <f>+'大分類(43部門)'!AT29/'大分類(43部門)'!AT$55</f>
        <v>1.6601700856967447E-3</v>
      </c>
      <c r="AU29" s="133">
        <f>+'大分類(43部門)'!AU29/'大分類(43部門)'!AU$55</f>
        <v>6.8346705199168016E-3</v>
      </c>
      <c r="AV29" s="25"/>
      <c r="AW29" s="25"/>
      <c r="AX29" s="25"/>
    </row>
    <row r="30" spans="2:50" ht="25.5" customHeight="1" x14ac:dyDescent="0.15">
      <c r="B30" s="21" t="s">
        <v>21</v>
      </c>
      <c r="C30" s="14" t="s">
        <v>71</v>
      </c>
      <c r="D30" s="27">
        <f>+'大分類(43部門)'!D30/'大分類(43部門)'!D$55</f>
        <v>3.5494229414733433E-4</v>
      </c>
      <c r="E30" s="27">
        <f>+'大分類(43部門)'!E30/'大分類(43部門)'!E$55</f>
        <v>0</v>
      </c>
      <c r="F30" s="27">
        <f>+'大分類(43部門)'!F30/'大分類(43部門)'!F$55</f>
        <v>7.6287349014621738E-5</v>
      </c>
      <c r="G30" s="27">
        <f>+'大分類(43部門)'!G30/'大分類(43部門)'!G$55</f>
        <v>3.8560411311053987E-4</v>
      </c>
      <c r="H30" s="27">
        <f>+'大分類(43部門)'!H30/'大分類(43部門)'!H$55</f>
        <v>6.1232404188296452E-5</v>
      </c>
      <c r="I30" s="27">
        <f>+'大分類(43部門)'!I30/'大分類(43部門)'!I$55</f>
        <v>2.8005246552518701E-4</v>
      </c>
      <c r="J30" s="27">
        <f>+'大分類(43部門)'!J30/'大分類(43部門)'!J$55</f>
        <v>4.098814990285371E-4</v>
      </c>
      <c r="K30" s="27">
        <f>+'大分類(43部門)'!K30/'大分類(43部門)'!K$55</f>
        <v>4.3457461628638468E-4</v>
      </c>
      <c r="L30" s="27">
        <f>+'大分類(43部門)'!L30/'大分類(43部門)'!L$55</f>
        <v>4.0937833275950388E-5</v>
      </c>
      <c r="M30" s="27">
        <f>+'大分類(43部門)'!M30/'大分類(43部門)'!M$55</f>
        <v>4.2634149535796315E-4</v>
      </c>
      <c r="N30" s="27">
        <f>+'大分類(43部門)'!N30/'大分類(43部門)'!N$55</f>
        <v>1.9176711053736886E-4</v>
      </c>
      <c r="O30" s="27">
        <f>+'大分類(43部門)'!O30/'大分類(43部門)'!O$55</f>
        <v>4.9657883319655636E-4</v>
      </c>
      <c r="P30" s="27">
        <f>+'大分類(43部門)'!P30/'大分類(43部門)'!P$55</f>
        <v>7.2140896720595074E-4</v>
      </c>
      <c r="Q30" s="27">
        <f>+'大分類(43部門)'!Q30/'大分類(43部門)'!Q$55</f>
        <v>5.4084144375644719E-4</v>
      </c>
      <c r="R30" s="27">
        <f>+'大分類(43部門)'!R30/'大分類(43部門)'!R$55</f>
        <v>4.0198841183235857E-4</v>
      </c>
      <c r="S30" s="27">
        <f>+'大分類(43部門)'!S30/'大分類(43部門)'!S$55</f>
        <v>3.8599363738860045E-4</v>
      </c>
      <c r="T30" s="27">
        <f>+'大分類(43部門)'!T30/'大分類(43部門)'!T$55</f>
        <v>2.0228468745988961E-4</v>
      </c>
      <c r="U30" s="27">
        <f>+'大分類(43部門)'!U30/'大分類(43部門)'!U$55</f>
        <v>1.9059511682166213E-4</v>
      </c>
      <c r="V30" s="27">
        <f>+'大分類(43部門)'!V30/'大分類(43部門)'!V$55</f>
        <v>1.4176365733459159E-4</v>
      </c>
      <c r="W30" s="27">
        <f>+'大分類(43部門)'!W30/'大分類(43部門)'!W$55</f>
        <v>3.1011770586955616E-4</v>
      </c>
      <c r="X30" s="27">
        <f>+'大分類(43部門)'!X30/'大分類(43部門)'!X$55</f>
        <v>2.323491397789137E-4</v>
      </c>
      <c r="Y30" s="27">
        <f>+'大分類(43部門)'!Y30/'大分類(43部門)'!Y$55</f>
        <v>1.6517950056326209E-4</v>
      </c>
      <c r="Z30" s="27">
        <f>+'大分類(43部門)'!Z30/'大分類(43部門)'!Z$55</f>
        <v>5.4937857092221753E-5</v>
      </c>
      <c r="AA30" s="27">
        <f>+'大分類(43部門)'!AA30/'大分類(43部門)'!AA$55</f>
        <v>1.9494907825638936E-4</v>
      </c>
      <c r="AB30" s="27">
        <f>+'大分類(43部門)'!AB30/'大分類(43部門)'!AB$55</f>
        <v>1.883085275339044E-4</v>
      </c>
      <c r="AC30" s="27">
        <f>+'大分類(43部門)'!AC30/'大分類(43部門)'!AC$55</f>
        <v>1.6134236850596966E-4</v>
      </c>
      <c r="AD30" s="27">
        <f>+'大分類(43部門)'!AD30/'大分類(43部門)'!AD$55</f>
        <v>7.868536110453608E-5</v>
      </c>
      <c r="AE30" s="27">
        <f>+'大分類(43部門)'!AE30/'大分類(43部門)'!AE$55</f>
        <v>1.895382841264754E-3</v>
      </c>
      <c r="AF30" s="27">
        <f>+'大分類(43部門)'!AF30/'大分類(43部門)'!AF$55</f>
        <v>3.7257671600237465E-3</v>
      </c>
      <c r="AG30" s="27">
        <f>+'大分類(43部門)'!AG30/'大分類(43部門)'!AG$55</f>
        <v>3.5299035469337831E-4</v>
      </c>
      <c r="AH30" s="27">
        <f>+'大分類(43部門)'!AH30/'大分類(43部門)'!AH$55</f>
        <v>3.5281699333352437E-4</v>
      </c>
      <c r="AI30" s="27">
        <f>+'大分類(43部門)'!AI30/'大分類(43部門)'!AI$55</f>
        <v>3.3153285490592117E-4</v>
      </c>
      <c r="AJ30" s="27">
        <f>+'大分類(43部門)'!AJ30/'大分類(43部門)'!AJ$55</f>
        <v>1.1399742227801866E-3</v>
      </c>
      <c r="AK30" s="27">
        <f>+'大分類(43部門)'!AK30/'大分類(43部門)'!AK$55</f>
        <v>8.8824154299238772E-4</v>
      </c>
      <c r="AL30" s="27">
        <f>+'大分類(43部門)'!AL30/'大分類(43部門)'!AL$55</f>
        <v>4.3811156523431517E-4</v>
      </c>
      <c r="AM30" s="27">
        <f>+'大分類(43部門)'!AM30/'大分類(43部門)'!AM$55</f>
        <v>1.2465799523022226E-3</v>
      </c>
      <c r="AN30" s="27">
        <f>+'大分類(43部門)'!AN30/'大分類(43部門)'!AN$55</f>
        <v>6.3879996503012049E-4</v>
      </c>
      <c r="AO30" s="27">
        <f>+'大分類(43部門)'!AO30/'大分類(43部門)'!AO$55</f>
        <v>2.8853873589930224E-4</v>
      </c>
      <c r="AP30" s="27">
        <f>+'大分類(43部門)'!AP30/'大分類(43部門)'!AP$55</f>
        <v>1.8796358326063801E-4</v>
      </c>
      <c r="AQ30" s="27">
        <f>+'大分類(43部門)'!AQ30/'大分類(43部門)'!AQ$55</f>
        <v>1.4002641345147549E-4</v>
      </c>
      <c r="AR30" s="27">
        <f>+'大分類(43部門)'!AR30/'大分類(43部門)'!AR$55</f>
        <v>2.6751749118529865E-4</v>
      </c>
      <c r="AS30" s="27">
        <f>+'大分類(43部門)'!AS30/'大分類(43部門)'!AS$55</f>
        <v>0</v>
      </c>
      <c r="AT30" s="27">
        <f>+'大分類(43部門)'!AT30/'大分類(43部門)'!AT$55</f>
        <v>0</v>
      </c>
      <c r="AU30" s="133">
        <f>+'大分類(43部門)'!AU30/'大分類(43部門)'!AU$55</f>
        <v>3.9495948936703822E-4</v>
      </c>
      <c r="AV30" s="25"/>
      <c r="AW30" s="25"/>
      <c r="AX30" s="25"/>
    </row>
    <row r="31" spans="2:50" ht="25.5" customHeight="1" x14ac:dyDescent="0.15">
      <c r="B31" s="21" t="s">
        <v>22</v>
      </c>
      <c r="C31" s="14" t="s">
        <v>72</v>
      </c>
      <c r="D31" s="27">
        <f>+'大分類(43部門)'!D31/'大分類(43部門)'!D$55</f>
        <v>1.4250378512680868E-2</v>
      </c>
      <c r="E31" s="27">
        <f>+'大分類(43部門)'!E31/'大分類(43部門)'!E$55</f>
        <v>4.6813107670147644E-3</v>
      </c>
      <c r="F31" s="27">
        <f>+'大分類(43部門)'!F31/'大分類(43部門)'!F$55</f>
        <v>2.6776859504132233E-2</v>
      </c>
      <c r="G31" s="27">
        <f>+'大分類(43部門)'!G31/'大分類(43部門)'!G$55</f>
        <v>3.2197943444730079E-2</v>
      </c>
      <c r="H31" s="27">
        <f>+'大分類(43部門)'!H31/'大分類(43部門)'!H$55</f>
        <v>1.4719362820137751E-2</v>
      </c>
      <c r="I31" s="27">
        <f>+'大分類(43部門)'!I31/'大分類(43部門)'!I$55</f>
        <v>3.2684604204331953E-2</v>
      </c>
      <c r="J31" s="27">
        <f>+'大分類(43部門)'!J31/'大分類(43部門)'!J$55</f>
        <v>3.3373981130864518E-2</v>
      </c>
      <c r="K31" s="27">
        <f>+'大分類(43部門)'!K31/'大分類(43部門)'!K$55</f>
        <v>2.8942143749572873E-2</v>
      </c>
      <c r="L31" s="27">
        <f>+'大分類(43部門)'!L31/'大分類(43部門)'!L$55</f>
        <v>7.6291326217848053E-3</v>
      </c>
      <c r="M31" s="27">
        <f>+'大分類(43部門)'!M31/'大分類(43部門)'!M$55</f>
        <v>3.3063061619582168E-2</v>
      </c>
      <c r="N31" s="27">
        <f>+'大分類(43部門)'!N31/'大分類(43部門)'!N$55</f>
        <v>3.0282833101809625E-2</v>
      </c>
      <c r="O31" s="27">
        <f>+'大分類(43部門)'!O31/'大分類(43部門)'!O$55</f>
        <v>5.1942145952359797E-2</v>
      </c>
      <c r="P31" s="27">
        <f>+'大分類(43部門)'!P31/'大分類(43部門)'!P$55</f>
        <v>4.3862590089413095E-2</v>
      </c>
      <c r="Q31" s="27">
        <f>+'大分類(43部門)'!Q31/'大分類(43部門)'!Q$55</f>
        <v>5.2663006533188755E-2</v>
      </c>
      <c r="R31" s="27">
        <f>+'大分類(43部門)'!R31/'大分類(43部門)'!R$55</f>
        <v>2.9504586755912637E-2</v>
      </c>
      <c r="S31" s="27">
        <f>+'大分類(43部門)'!S31/'大分類(43部門)'!S$55</f>
        <v>2.2890320356765841E-2</v>
      </c>
      <c r="T31" s="27">
        <f>+'大分類(43部門)'!T31/'大分類(43部門)'!T$55</f>
        <v>1.1599024515466565E-2</v>
      </c>
      <c r="U31" s="27">
        <f>+'大分類(43部門)'!U31/'大分類(43部門)'!U$55</f>
        <v>1.2364415841133661E-2</v>
      </c>
      <c r="V31" s="27">
        <f>+'大分類(43部門)'!V31/'大分類(43部門)'!V$55</f>
        <v>5.6210548390479183E-3</v>
      </c>
      <c r="W31" s="27">
        <f>+'大分類(43部門)'!W31/'大分類(43部門)'!W$55</f>
        <v>3.224992709919601E-2</v>
      </c>
      <c r="X31" s="27">
        <f>+'大分類(43部門)'!X31/'大分類(43部門)'!X$55</f>
        <v>7.8649389911495619E-3</v>
      </c>
      <c r="Y31" s="27">
        <f>+'大分類(43部門)'!Y31/'大分類(43部門)'!Y$55</f>
        <v>5.9894086904238837E-3</v>
      </c>
      <c r="Z31" s="27">
        <f>+'大分類(43部門)'!Z31/'大分類(43部門)'!Z$55</f>
        <v>1.164226807863529E-2</v>
      </c>
      <c r="AA31" s="27">
        <f>+'大分類(43部門)'!AA31/'大分類(43部門)'!AA$55</f>
        <v>1.8274735469766358E-2</v>
      </c>
      <c r="AB31" s="27">
        <f>+'大分類(43部門)'!AB31/'大分類(43部門)'!AB$55</f>
        <v>1.6025766291352377E-2</v>
      </c>
      <c r="AC31" s="27">
        <f>+'大分類(43部門)'!AC31/'大分類(43部門)'!AC$55</f>
        <v>1.6824114564208698E-2</v>
      </c>
      <c r="AD31" s="27">
        <f>+'大分類(43部門)'!AD31/'大分類(43部門)'!AD$55</f>
        <v>3.3895976662695849E-3</v>
      </c>
      <c r="AE31" s="27">
        <f>+'大分類(43部門)'!AE31/'大分類(43部門)'!AE$55</f>
        <v>7.8147227491434226E-2</v>
      </c>
      <c r="AF31" s="27">
        <f>+'大分類(43部門)'!AF31/'大分類(43部門)'!AF$55</f>
        <v>4.7152108197370125E-2</v>
      </c>
      <c r="AG31" s="27">
        <f>+'大分類(43部門)'!AG31/'大分類(43部門)'!AG$55</f>
        <v>7.3613970986669969E-2</v>
      </c>
      <c r="AH31" s="27">
        <f>+'大分類(43部門)'!AH31/'大分類(43部門)'!AH$55</f>
        <v>1.8888009981913426E-2</v>
      </c>
      <c r="AI31" s="27">
        <f>+'大分類(43部門)'!AI31/'大分類(43部門)'!AI$55</f>
        <v>5.3753660321071151E-3</v>
      </c>
      <c r="AJ31" s="27">
        <f>+'大分類(43部門)'!AJ31/'大分類(43部門)'!AJ$55</f>
        <v>3.87041696601995E-3</v>
      </c>
      <c r="AK31" s="27">
        <f>+'大分類(43部門)'!AK31/'大分類(43部門)'!AK$55</f>
        <v>1.3625085162286074E-2</v>
      </c>
      <c r="AL31" s="27">
        <f>+'大分類(43部門)'!AL31/'大分類(43部門)'!AL$55</f>
        <v>5.9579860119010645E-3</v>
      </c>
      <c r="AM31" s="27">
        <f>+'大分類(43部門)'!AM31/'大分類(43部門)'!AM$55</f>
        <v>1.2065635653357134E-2</v>
      </c>
      <c r="AN31" s="27">
        <f>+'大分類(43部門)'!AN31/'大分類(43部門)'!AN$55</f>
        <v>1.4251803962895316E-2</v>
      </c>
      <c r="AO31" s="27">
        <f>+'大分類(43部門)'!AO31/'大分類(43部門)'!AO$55</f>
        <v>1.1877515306610745E-2</v>
      </c>
      <c r="AP31" s="27">
        <f>+'大分類(43部門)'!AP31/'大分類(43部門)'!AP$55</f>
        <v>4.6364350537624046E-3</v>
      </c>
      <c r="AQ31" s="27">
        <f>+'大分類(43部門)'!AQ31/'大分類(43部門)'!AQ$55</f>
        <v>5.2357107492165701E-3</v>
      </c>
      <c r="AR31" s="27">
        <f>+'大分類(43部門)'!AR31/'大分類(43部門)'!AR$55</f>
        <v>3.5449991171922789E-2</v>
      </c>
      <c r="AS31" s="27">
        <f>+'大分類(43部門)'!AS31/'大分類(43部門)'!AS$55</f>
        <v>0</v>
      </c>
      <c r="AT31" s="27">
        <f>+'大分類(43部門)'!AT31/'大分類(43部門)'!AT$55</f>
        <v>4.5373138665978866E-3</v>
      </c>
      <c r="AU31" s="133">
        <f>+'大分類(43部門)'!AU31/'大分類(43部門)'!AU$55</f>
        <v>1.7338435435733986E-2</v>
      </c>
      <c r="AV31" s="25"/>
      <c r="AW31" s="25"/>
      <c r="AX31" s="25"/>
    </row>
    <row r="32" spans="2:50" ht="25.5" customHeight="1" x14ac:dyDescent="0.15">
      <c r="B32" s="21" t="s">
        <v>23</v>
      </c>
      <c r="C32" s="14" t="s">
        <v>73</v>
      </c>
      <c r="D32" s="27">
        <f>+'大分類(43部門)'!D32/'大分類(43部門)'!D$55</f>
        <v>7.1820354831374678E-4</v>
      </c>
      <c r="E32" s="27">
        <f>+'大分類(43部門)'!E32/'大分類(43部門)'!E$55</f>
        <v>1.8005041411595248E-4</v>
      </c>
      <c r="F32" s="27">
        <f>+'大分類(43部門)'!F32/'大分類(43部門)'!F$55</f>
        <v>3.0514939605848695E-4</v>
      </c>
      <c r="G32" s="27">
        <f>+'大分類(43部門)'!G32/'大分類(43部門)'!G$55</f>
        <v>2.1850899742930593E-3</v>
      </c>
      <c r="H32" s="27">
        <f>+'大分類(43部門)'!H32/'大分類(43部門)'!H$55</f>
        <v>1.9480975999165424E-3</v>
      </c>
      <c r="I32" s="27">
        <f>+'大分類(43部門)'!I32/'大分類(43部門)'!I$55</f>
        <v>1.8185685419546953E-3</v>
      </c>
      <c r="J32" s="27">
        <f>+'大分類(43部門)'!J32/'大分類(43部門)'!J$55</f>
        <v>1.5359616315909236E-3</v>
      </c>
      <c r="K32" s="27">
        <f>+'大分類(43部門)'!K32/'大分類(43部門)'!K$55</f>
        <v>2.322696185030657E-3</v>
      </c>
      <c r="L32" s="27">
        <f>+'大分類(43部門)'!L32/'大分類(43部門)'!L$55</f>
        <v>4.2407396521753737E-4</v>
      </c>
      <c r="M32" s="27">
        <f>+'大分類(43部門)'!M32/'大分類(43部門)'!M$55</f>
        <v>1.0414714633335865E-3</v>
      </c>
      <c r="N32" s="27">
        <f>+'大分類(43部門)'!N32/'大分類(43部門)'!N$55</f>
        <v>5.6594683841516174E-4</v>
      </c>
      <c r="O32" s="27">
        <f>+'大分類(43部門)'!O32/'大分類(43部門)'!O$55</f>
        <v>8.5202473485303883E-4</v>
      </c>
      <c r="P32" s="27">
        <f>+'大分類(43部門)'!P32/'大分類(43部門)'!P$55</f>
        <v>1.3988859780756416E-3</v>
      </c>
      <c r="Q32" s="27">
        <f>+'大分類(43部門)'!Q32/'大分類(43部門)'!Q$55</f>
        <v>8.9876415531559201E-4</v>
      </c>
      <c r="R32" s="27">
        <f>+'大分類(43部門)'!R32/'大分類(43部門)'!R$55</f>
        <v>7.6037130102527483E-4</v>
      </c>
      <c r="S32" s="27">
        <f>+'大分類(43部門)'!S32/'大分類(43部門)'!S$55</f>
        <v>6.175898198217607E-4</v>
      </c>
      <c r="T32" s="27">
        <f>+'大分類(43部門)'!T32/'大分類(43部門)'!T$55</f>
        <v>6.3971248876909254E-4</v>
      </c>
      <c r="U32" s="27">
        <f>+'大分類(43部門)'!U32/'大分類(43部門)'!U$55</f>
        <v>6.6430234351104521E-4</v>
      </c>
      <c r="V32" s="27">
        <f>+'大分類(43部門)'!V32/'大分類(43部門)'!V$55</f>
        <v>7.4824368249973782E-4</v>
      </c>
      <c r="W32" s="27">
        <f>+'大分類(43部門)'!W32/'大分類(43部門)'!W$55</f>
        <v>1.7334191171365491E-3</v>
      </c>
      <c r="X32" s="27">
        <f>+'大分類(43部門)'!X32/'大分類(43部門)'!X$55</f>
        <v>4.7845927644678358E-4</v>
      </c>
      <c r="Y32" s="27">
        <f>+'大分類(43部門)'!Y32/'大分類(43部門)'!Y$55</f>
        <v>2.1142976072097548E-4</v>
      </c>
      <c r="Z32" s="27">
        <f>+'大分類(43部門)'!Z32/'大分類(43部門)'!Z$55</f>
        <v>2.9809330529860235E-4</v>
      </c>
      <c r="AA32" s="27">
        <f>+'大分類(43部門)'!AA32/'大分類(43部門)'!AA$55</f>
        <v>2.2105832980858438E-4</v>
      </c>
      <c r="AB32" s="27">
        <f>+'大分類(43部門)'!AB32/'大分類(43部門)'!AB$55</f>
        <v>6.1822044888489372E-4</v>
      </c>
      <c r="AC32" s="27">
        <f>+'大分類(43部門)'!AC32/'大分類(43部門)'!AC$55</f>
        <v>8.484383171434612E-4</v>
      </c>
      <c r="AD32" s="27">
        <f>+'大分類(43部門)'!AD32/'大分類(43部門)'!AD$55</f>
        <v>7.536380692676263E-4</v>
      </c>
      <c r="AE32" s="27">
        <f>+'大分類(43部門)'!AE32/'大分類(43部門)'!AE$55</f>
        <v>7.0846834357954401E-4</v>
      </c>
      <c r="AF32" s="27">
        <f>+'大分類(43部門)'!AF32/'大分類(43部門)'!AF$55</f>
        <v>7.9087255283287958E-2</v>
      </c>
      <c r="AG32" s="27">
        <f>+'大分類(43部門)'!AG32/'大分類(43部門)'!AG$55</f>
        <v>9.4873898840395713E-3</v>
      </c>
      <c r="AH32" s="27">
        <f>+'大分類(43部門)'!AH32/'大分類(43部門)'!AH$55</f>
        <v>1.8991047594404595E-3</v>
      </c>
      <c r="AI32" s="27">
        <f>+'大分類(43部門)'!AI32/'大分類(43部門)'!AI$55</f>
        <v>1.233188875684247E-3</v>
      </c>
      <c r="AJ32" s="27">
        <f>+'大分類(43部門)'!AJ32/'大分類(43部門)'!AJ$55</f>
        <v>3.8233440394066425E-4</v>
      </c>
      <c r="AK32" s="27">
        <f>+'大分類(43部門)'!AK32/'大分類(43部門)'!AK$55</f>
        <v>3.7323169924481855E-3</v>
      </c>
      <c r="AL32" s="27">
        <f>+'大分類(43部門)'!AL32/'大分類(43部門)'!AL$55</f>
        <v>2.0054577603306127E-3</v>
      </c>
      <c r="AM32" s="27">
        <f>+'大分類(43部門)'!AM32/'大分類(43部門)'!AM$55</f>
        <v>4.2276910471564224E-3</v>
      </c>
      <c r="AN32" s="27">
        <f>+'大分類(43部門)'!AN32/'大分類(43部門)'!AN$55</f>
        <v>7.6747523466588145E-3</v>
      </c>
      <c r="AO32" s="27">
        <f>+'大分類(43部門)'!AO32/'大分類(43部門)'!AO$55</f>
        <v>4.6285475567783745E-3</v>
      </c>
      <c r="AP32" s="27">
        <f>+'大分類(43部門)'!AP32/'大分類(43部門)'!AP$55</f>
        <v>2.2652021572435862E-3</v>
      </c>
      <c r="AQ32" s="27">
        <f>+'大分類(43部門)'!AQ32/'大分類(43部門)'!AQ$55</f>
        <v>7.1472765432723808E-4</v>
      </c>
      <c r="AR32" s="27">
        <f>+'大分類(43部門)'!AR32/'大分類(43部門)'!AR$55</f>
        <v>9.0235433226742469E-3</v>
      </c>
      <c r="AS32" s="27">
        <f>+'大分類(43部門)'!AS32/'大分類(43部門)'!AS$55</f>
        <v>0</v>
      </c>
      <c r="AT32" s="27">
        <f>+'大分類(43部門)'!AT32/'大分類(43部門)'!AT$55</f>
        <v>1.3840805309638068E-3</v>
      </c>
      <c r="AU32" s="133">
        <f>+'大分類(43部門)'!AU32/'大分類(43部門)'!AU$55</f>
        <v>2.1119963000371281E-3</v>
      </c>
      <c r="AV32" s="25"/>
      <c r="AW32" s="25"/>
      <c r="AX32" s="25"/>
    </row>
    <row r="33" spans="2:50" ht="25.5" customHeight="1" x14ac:dyDescent="0.15">
      <c r="B33" s="21" t="s">
        <v>24</v>
      </c>
      <c r="C33" s="14" t="s">
        <v>74</v>
      </c>
      <c r="D33" s="27">
        <f>+'大分類(43部門)'!D33/'大分類(43部門)'!D$55</f>
        <v>3.8821813422364692E-4</v>
      </c>
      <c r="E33" s="27">
        <f>+'大分類(43部門)'!E33/'大分類(43部門)'!E$55</f>
        <v>0</v>
      </c>
      <c r="F33" s="27">
        <f>+'大分類(43部門)'!F33/'大分類(43部門)'!F$55</f>
        <v>3.3057851239669424E-4</v>
      </c>
      <c r="G33" s="27">
        <f>+'大分類(43部門)'!G33/'大分類(43部門)'!G$55</f>
        <v>1.9922879177377891E-3</v>
      </c>
      <c r="H33" s="27">
        <f>+'大分類(43部門)'!H33/'大分類(43部門)'!H$55</f>
        <v>7.9239266753299183E-4</v>
      </c>
      <c r="I33" s="27">
        <f>+'大分類(43部門)'!I33/'大分類(43部門)'!I$55</f>
        <v>2.0915310716438016E-4</v>
      </c>
      <c r="J33" s="27">
        <f>+'大分類(43部門)'!J33/'大分類(43部門)'!J$55</f>
        <v>5.9658908577463231E-4</v>
      </c>
      <c r="K33" s="27">
        <f>+'大分類(43部門)'!K33/'大分類(43部門)'!K$55</f>
        <v>2.3533617325508654E-3</v>
      </c>
      <c r="L33" s="27">
        <f>+'大分類(43部門)'!L33/'大分類(43部門)'!L$55</f>
        <v>7.3478162290167362E-6</v>
      </c>
      <c r="M33" s="27">
        <f>+'大分類(43部門)'!M33/'大分類(43部門)'!M$55</f>
        <v>4.3191458680055092E-5</v>
      </c>
      <c r="N33" s="27">
        <f>+'大分類(43部門)'!N33/'大分類(43部門)'!N$55</f>
        <v>1.7305812414347921E-4</v>
      </c>
      <c r="O33" s="27">
        <f>+'大分類(43部門)'!O33/'大分類(43部門)'!O$55</f>
        <v>3.084015911431245E-4</v>
      </c>
      <c r="P33" s="27">
        <f>+'大分類(43部門)'!P33/'大分類(43部門)'!P$55</f>
        <v>2.4440040972329804E-3</v>
      </c>
      <c r="Q33" s="27">
        <f>+'大分類(43部門)'!Q33/'大分類(43部門)'!Q$55</f>
        <v>9.0873088110839367E-5</v>
      </c>
      <c r="R33" s="27">
        <f>+'大分類(43部門)'!R33/'大分類(43部門)'!R$55</f>
        <v>5.7232248464267996E-5</v>
      </c>
      <c r="S33" s="27">
        <f>+'大分類(43部門)'!S33/'大分類(43部門)'!S$55</f>
        <v>7.7198727477720088E-5</v>
      </c>
      <c r="T33" s="27">
        <f>+'大分類(43部門)'!T33/'大分類(43部門)'!T$55</f>
        <v>3.2345013477088946E-4</v>
      </c>
      <c r="U33" s="27">
        <f>+'大分類(43部門)'!U33/'大分類(43部門)'!U$55</f>
        <v>2.9827883003920597E-5</v>
      </c>
      <c r="V33" s="27">
        <f>+'大分類(43部門)'!V33/'大分類(43部門)'!V$55</f>
        <v>8.9084617804340992E-4</v>
      </c>
      <c r="W33" s="27">
        <f>+'大分類(43部門)'!W33/'大分類(43部門)'!W$55</f>
        <v>7.4057959610640274E-4</v>
      </c>
      <c r="X33" s="27">
        <f>+'大分類(43部門)'!X33/'大分類(43部門)'!X$55</f>
        <v>1.6619050088970139E-4</v>
      </c>
      <c r="Y33" s="27">
        <f>+'大分類(43部門)'!Y33/'大分類(43部門)'!Y$55</f>
        <v>1.5857232054073162E-4</v>
      </c>
      <c r="Z33" s="27">
        <f>+'大分類(43部門)'!Z33/'大分類(43部門)'!Z$55</f>
        <v>3.763120031765414E-5</v>
      </c>
      <c r="AA33" s="27">
        <f>+'大分類(43部門)'!AA33/'大分類(43部門)'!AA$55</f>
        <v>6.9624670805853343E-6</v>
      </c>
      <c r="AB33" s="27">
        <f>+'大分類(43部門)'!AB33/'大分類(43部門)'!AB$55</f>
        <v>2.8637108149495651E-3</v>
      </c>
      <c r="AC33" s="27">
        <f>+'大分類(43部門)'!AC33/'大分類(43部門)'!AC$55</f>
        <v>2.9208532229528994E-4</v>
      </c>
      <c r="AD33" s="27">
        <f>+'大分類(43部門)'!AD33/'大分類(43部門)'!AD$55</f>
        <v>1.7965415848908628E-3</v>
      </c>
      <c r="AE33" s="27">
        <f>+'大分類(43部門)'!AE33/'大分類(43部門)'!AE$55</f>
        <v>6.8214358189531126E-3</v>
      </c>
      <c r="AF33" s="27">
        <f>+'大分類(43部門)'!AF33/'大分類(43部門)'!AF$55</f>
        <v>1.7195848430878831E-3</v>
      </c>
      <c r="AG33" s="27">
        <f>+'大分類(43部門)'!AG33/'大分類(43部門)'!AG$55</f>
        <v>0</v>
      </c>
      <c r="AH33" s="27">
        <f>+'大分類(43部門)'!AH33/'大分類(43部門)'!AH$55</f>
        <v>1.2740774443430469E-3</v>
      </c>
      <c r="AI33" s="27">
        <f>+'大分類(43部門)'!AI33/'大分類(43部門)'!AI$55</f>
        <v>3.0761715152638294E-3</v>
      </c>
      <c r="AJ33" s="27">
        <f>+'大分類(43部門)'!AJ33/'大分類(43部門)'!AJ$55</f>
        <v>1.1927981404276991E-5</v>
      </c>
      <c r="AK33" s="27">
        <f>+'大分類(43部門)'!AK33/'大分類(43部門)'!AK$55</f>
        <v>5.3039115797519675E-3</v>
      </c>
      <c r="AL33" s="27">
        <f>+'大分類(43部門)'!AL33/'大分類(43部門)'!AL$55</f>
        <v>3.918572534794257E-3</v>
      </c>
      <c r="AM33" s="27">
        <f>+'大分類(43部門)'!AM33/'大分類(43部門)'!AM$55</f>
        <v>3.3262615769529019E-2</v>
      </c>
      <c r="AN33" s="27">
        <f>+'大分類(43部門)'!AN33/'大分類(43部門)'!AN$55</f>
        <v>4.074874678114568E-3</v>
      </c>
      <c r="AO33" s="27">
        <f>+'大分類(43部門)'!AO33/'大分類(43部門)'!AO$55</f>
        <v>3.6828448101792833E-3</v>
      </c>
      <c r="AP33" s="27">
        <f>+'大分類(43部門)'!AP33/'大分類(43部門)'!AP$55</f>
        <v>3.3737053405755539E-5</v>
      </c>
      <c r="AQ33" s="27">
        <f>+'大分類(43部門)'!AQ33/'大分類(43部門)'!AQ$55</f>
        <v>3.1654179457760254E-4</v>
      </c>
      <c r="AR33" s="27">
        <f>+'大分類(43部門)'!AR33/'大分類(43部門)'!AR$55</f>
        <v>1.7047284608291972E-2</v>
      </c>
      <c r="AS33" s="27">
        <f>+'大分類(43部門)'!AS33/'大分類(43部門)'!AS$55</f>
        <v>0</v>
      </c>
      <c r="AT33" s="27">
        <f>+'大分類(43部門)'!AT33/'大分類(43部門)'!AT$55</f>
        <v>1.435302408881365E-2</v>
      </c>
      <c r="AU33" s="133">
        <f>+'大分類(43部門)'!AU33/'大分類(43部門)'!AU$55</f>
        <v>2.4950920642795621E-3</v>
      </c>
      <c r="AV33" s="25"/>
      <c r="AW33" s="25"/>
      <c r="AX33" s="25"/>
    </row>
    <row r="34" spans="2:50" ht="25.5" customHeight="1" x14ac:dyDescent="0.15">
      <c r="B34" s="21" t="s">
        <v>25</v>
      </c>
      <c r="C34" s="14" t="s">
        <v>75</v>
      </c>
      <c r="D34" s="27">
        <f>+'大分類(43部門)'!D34/'大分類(43部門)'!D$55</f>
        <v>7.4474103077460607E-2</v>
      </c>
      <c r="E34" s="27">
        <f>+'大分類(43部門)'!E34/'大分類(43部門)'!E$55</f>
        <v>1.7284839755131436E-2</v>
      </c>
      <c r="F34" s="27">
        <f>+'大分類(43部門)'!F34/'大分類(43部門)'!F$55</f>
        <v>8.2263191354100443E-2</v>
      </c>
      <c r="G34" s="27">
        <f>+'大分類(43部門)'!G34/'大分類(43部門)'!G$55</f>
        <v>2.2814910025706941E-2</v>
      </c>
      <c r="H34" s="27">
        <f>+'大分類(43部門)'!H34/'大分類(43部門)'!H$55</f>
        <v>7.5777594836520815E-2</v>
      </c>
      <c r="I34" s="27">
        <f>+'大分類(43部門)'!I34/'大分類(43部門)'!I$55</f>
        <v>6.8598674181998651E-2</v>
      </c>
      <c r="J34" s="27">
        <f>+'大分類(43部門)'!J34/'大分類(43部門)'!J$55</f>
        <v>8.138116937295424E-2</v>
      </c>
      <c r="K34" s="27">
        <f>+'大分類(43部門)'!K34/'大分類(43部門)'!K$55</f>
        <v>4.6469694553623528E-2</v>
      </c>
      <c r="L34" s="27">
        <f>+'大分類(43部門)'!L34/'大分類(43部門)'!L$55</f>
        <v>1.0402408404222265E-2</v>
      </c>
      <c r="M34" s="27">
        <f>+'大分類(43部門)'!M34/'大分類(43部門)'!M$55</f>
        <v>5.7666867065746454E-2</v>
      </c>
      <c r="N34" s="27">
        <f>+'大分類(43部門)'!N34/'大分類(43部門)'!N$55</f>
        <v>5.2366452916497115E-2</v>
      </c>
      <c r="O34" s="27">
        <f>+'大分類(43部門)'!O34/'大分類(43部門)'!O$55</f>
        <v>4.5172992384048843E-2</v>
      </c>
      <c r="P34" s="27">
        <f>+'大分類(43部門)'!P34/'大分類(43部門)'!P$55</f>
        <v>3.9314476504496092E-2</v>
      </c>
      <c r="Q34" s="27">
        <f>+'大分類(43部門)'!Q34/'大分類(43部門)'!Q$55</f>
        <v>2.7343712212551566E-2</v>
      </c>
      <c r="R34" s="27">
        <f>+'大分類(43部門)'!R34/'大分類(43部門)'!R$55</f>
        <v>5.8344189291573777E-2</v>
      </c>
      <c r="S34" s="27">
        <f>+'大分類(43部門)'!S34/'大分類(43部門)'!S$55</f>
        <v>4.4551744691240999E-2</v>
      </c>
      <c r="T34" s="27">
        <f>+'大分類(43部門)'!T34/'大分類(43部門)'!T$55</f>
        <v>4.142523424464125E-2</v>
      </c>
      <c r="U34" s="27">
        <f>+'大分類(43部門)'!U34/'大分類(43部門)'!U$55</f>
        <v>4.127774561871371E-2</v>
      </c>
      <c r="V34" s="27">
        <f>+'大分類(43部門)'!V34/'大分類(43部門)'!V$55</f>
        <v>4.9426024955436722E-2</v>
      </c>
      <c r="W34" s="27">
        <f>+'大分類(43部門)'!W34/'大分類(43部門)'!W$55</f>
        <v>4.2051035191416682E-2</v>
      </c>
      <c r="X34" s="27">
        <f>+'大分類(43部門)'!X34/'大分類(43部門)'!X$55</f>
        <v>5.3140735832259797E-2</v>
      </c>
      <c r="Y34" s="27">
        <f>+'大分類(43部門)'!Y34/'大分類(43部門)'!Y$55</f>
        <v>4.3260511197518343E-2</v>
      </c>
      <c r="Z34" s="27">
        <f>+'大分類(43部門)'!Z34/'大分類(43部門)'!Z$55</f>
        <v>4.0137586073672037E-2</v>
      </c>
      <c r="AA34" s="27">
        <f>+'大分類(43部門)'!AA34/'大分類(43部門)'!AA$55</f>
        <v>2.0523612336795422E-2</v>
      </c>
      <c r="AB34" s="27">
        <f>+'大分類(43部門)'!AB34/'大分類(43部門)'!AB$55</f>
        <v>4.7039825477077878E-2</v>
      </c>
      <c r="AC34" s="27">
        <f>+'大分類(43部門)'!AC34/'大分類(43部門)'!AC$55</f>
        <v>6.4997329505624729E-2</v>
      </c>
      <c r="AD34" s="27">
        <f>+'大分類(43部門)'!AD34/'大分類(43部門)'!AD$55</f>
        <v>5.6354842600254501E-2</v>
      </c>
      <c r="AE34" s="27">
        <f>+'大分類(43部門)'!AE34/'大分類(43部門)'!AE$55</f>
        <v>1.899574356717389E-2</v>
      </c>
      <c r="AF34" s="27">
        <f>+'大分類(43部門)'!AF34/'大分類(43部門)'!AF$55</f>
        <v>1.987758193617065E-2</v>
      </c>
      <c r="AG34" s="27">
        <f>+'大分類(43部門)'!AG34/'大分類(43部門)'!AG$55</f>
        <v>1.5417008561564305E-2</v>
      </c>
      <c r="AH34" s="27">
        <f>+'大分類(43部門)'!AH34/'大分類(43部門)'!AH$55</f>
        <v>1.0919382040602029E-2</v>
      </c>
      <c r="AI34" s="27">
        <f>+'大分類(43部門)'!AI34/'大分類(43部門)'!AI$55</f>
        <v>5.3271945916506993E-3</v>
      </c>
      <c r="AJ34" s="27">
        <f>+'大分類(43部門)'!AJ34/'大分類(43部門)'!AJ$55</f>
        <v>1.2441310603996769E-3</v>
      </c>
      <c r="AK34" s="27">
        <f>+'大分類(43部門)'!AK34/'大分類(43部門)'!AK$55</f>
        <v>2.6673077504505052E-2</v>
      </c>
      <c r="AL34" s="27">
        <f>+'大分類(43部門)'!AL34/'大分類(43部門)'!AL$55</f>
        <v>1.141450406019272E-2</v>
      </c>
      <c r="AM34" s="27">
        <f>+'大分類(43部門)'!AM34/'大分類(43部門)'!AM$55</f>
        <v>9.4583522319926262E-3</v>
      </c>
      <c r="AN34" s="27">
        <f>+'大分類(43部門)'!AN34/'大分類(43部門)'!AN$55</f>
        <v>2.4883215436235045E-2</v>
      </c>
      <c r="AO34" s="27">
        <f>+'大分類(43部門)'!AO34/'大分類(43部門)'!AO$55</f>
        <v>5.0269638880708262E-2</v>
      </c>
      <c r="AP34" s="27">
        <f>+'大分類(43部門)'!AP34/'大分類(43部門)'!AP$55</f>
        <v>3.741921180604086E-2</v>
      </c>
      <c r="AQ34" s="27">
        <f>+'大分類(43部門)'!AQ34/'大分類(43部門)'!AQ$55</f>
        <v>2.0063002763811247E-2</v>
      </c>
      <c r="AR34" s="27">
        <f>+'大分類(43部門)'!AR34/'大分類(43部門)'!AR$55</f>
        <v>7.5189892832493027E-2</v>
      </c>
      <c r="AS34" s="27">
        <f>+'大分類(43部門)'!AS34/'大分類(43部門)'!AS$55</f>
        <v>0.22681472121984389</v>
      </c>
      <c r="AT34" s="27">
        <f>+'大分類(43部門)'!AT34/'大分類(43部門)'!AT$55</f>
        <v>1.0059104961256643E-2</v>
      </c>
      <c r="AU34" s="133">
        <f>+'大分類(43部門)'!AU34/'大分類(43部門)'!AU$55</f>
        <v>3.4599003305281935E-2</v>
      </c>
      <c r="AV34" s="25"/>
      <c r="AW34" s="25"/>
      <c r="AX34" s="25"/>
    </row>
    <row r="35" spans="2:50" ht="25.5" customHeight="1" x14ac:dyDescent="0.15">
      <c r="B35" s="21" t="s">
        <v>26</v>
      </c>
      <c r="C35" s="14" t="s">
        <v>76</v>
      </c>
      <c r="D35" s="27">
        <f>+'大分類(43部門)'!D35/'大分類(43部門)'!D$55</f>
        <v>5.6790767063573493E-3</v>
      </c>
      <c r="E35" s="27">
        <f>+'大分類(43部門)'!E35/'大分類(43部門)'!E$55</f>
        <v>8.2823190493338129E-3</v>
      </c>
      <c r="F35" s="27">
        <f>+'大分類(43部門)'!F35/'大分類(43部門)'!F$55</f>
        <v>1.6579783852511125E-2</v>
      </c>
      <c r="G35" s="27">
        <f>+'大分類(43部門)'!G35/'大分類(43部門)'!G$55</f>
        <v>4.3316195372750645E-2</v>
      </c>
      <c r="H35" s="27">
        <f>+'大分類(43部門)'!H35/'大分類(43部門)'!H$55</f>
        <v>6.3976523042660839E-3</v>
      </c>
      <c r="I35" s="27">
        <f>+'大分類(43部門)'!I35/'大分類(43部門)'!I$55</f>
        <v>1.7958807472792371E-2</v>
      </c>
      <c r="J35" s="27">
        <f>+'大分類(43部門)'!J35/'大分類(43部門)'!J$55</f>
        <v>1.0109924091696764E-2</v>
      </c>
      <c r="K35" s="27">
        <f>+'大分類(43部門)'!K35/'大分類(43部門)'!K$55</f>
        <v>5.8982990258869793E-3</v>
      </c>
      <c r="L35" s="27">
        <f>+'大分類(43部門)'!L35/'大分類(43部門)'!L$55</f>
        <v>3.3023185509266648E-3</v>
      </c>
      <c r="M35" s="27">
        <f>+'大分類(43部門)'!M35/'大分類(43部門)'!M$55</f>
        <v>3.5416996117645172E-3</v>
      </c>
      <c r="N35" s="27">
        <f>+'大分類(43部門)'!N35/'大分類(43部門)'!N$55</f>
        <v>5.5308441026936262E-3</v>
      </c>
      <c r="O35" s="27">
        <f>+'大分類(43部門)'!O35/'大分類(43部門)'!O$55</f>
        <v>1.8519776905425254E-2</v>
      </c>
      <c r="P35" s="27">
        <f>+'大分類(43部門)'!P35/'大分類(43部門)'!P$55</f>
        <v>9.3898776148184804E-3</v>
      </c>
      <c r="Q35" s="27">
        <f>+'大分類(43部門)'!Q35/'大分類(43部門)'!Q$55</f>
        <v>4.5591907722189826E-3</v>
      </c>
      <c r="R35" s="27">
        <f>+'大分類(43部門)'!R35/'大分類(43部門)'!R$55</f>
        <v>8.7074778020636307E-3</v>
      </c>
      <c r="S35" s="27">
        <f>+'大分類(43部門)'!S35/'大分類(43部門)'!S$55</f>
        <v>1.2191115324126936E-2</v>
      </c>
      <c r="T35" s="27">
        <f>+'大分類(43部門)'!T35/'大分類(43部門)'!T$55</f>
        <v>6.0788088820433834E-3</v>
      </c>
      <c r="U35" s="27">
        <f>+'大分類(43部門)'!U35/'大分類(43部門)'!U$55</f>
        <v>7.5055042555289015E-3</v>
      </c>
      <c r="V35" s="27">
        <f>+'大分類(43部門)'!V35/'大分類(43部門)'!V$55</f>
        <v>8.8463877529621482E-3</v>
      </c>
      <c r="W35" s="27">
        <f>+'大分類(43部門)'!W35/'大分類(43部門)'!W$55</f>
        <v>6.1653251375858031E-3</v>
      </c>
      <c r="X35" s="27">
        <f>+'大分類(43部門)'!X35/'大分類(43部門)'!X$55</f>
        <v>5.1217371882472619E-3</v>
      </c>
      <c r="Y35" s="27">
        <f>+'大分類(43部門)'!Y35/'大分類(43部門)'!Y$55</f>
        <v>5.8770866300408651E-3</v>
      </c>
      <c r="Z35" s="27">
        <f>+'大分類(43部門)'!Z35/'大分類(43部門)'!Z$55</f>
        <v>3.3629728820701618E-3</v>
      </c>
      <c r="AA35" s="27">
        <f>+'大分類(43部門)'!AA35/'大分類(43部門)'!AA$55</f>
        <v>1.015998008734415E-2</v>
      </c>
      <c r="AB35" s="27">
        <f>+'大分類(43部門)'!AB35/'大分類(43部門)'!AB$55</f>
        <v>8.4596717746835172E-3</v>
      </c>
      <c r="AC35" s="27">
        <f>+'大分類(43部門)'!AC35/'大分類(43部門)'!AC$55</f>
        <v>1.8077299685104204E-2</v>
      </c>
      <c r="AD35" s="27">
        <f>+'大分類(43部門)'!AD35/'大分類(43部門)'!AD$55</f>
        <v>1.2447443660958969E-2</v>
      </c>
      <c r="AE35" s="27">
        <f>+'大分類(43部門)'!AE35/'大分類(43部門)'!AE$55</f>
        <v>1.5563812500223633E-2</v>
      </c>
      <c r="AF35" s="27">
        <f>+'大分類(43部門)'!AF35/'大分類(43部門)'!AF$55</f>
        <v>2.6981105037974164E-2</v>
      </c>
      <c r="AG35" s="27">
        <f>+'大分類(43部門)'!AG35/'大分類(43部門)'!AG$55</f>
        <v>3.6097908377328111E-2</v>
      </c>
      <c r="AH35" s="27">
        <f>+'大分類(43部門)'!AH35/'大分類(43部門)'!AH$55</f>
        <v>1.7615090263553426E-2</v>
      </c>
      <c r="AI35" s="27">
        <f>+'大分類(43部門)'!AI35/'大分類(43部門)'!AI$55</f>
        <v>4.374250154857013E-2</v>
      </c>
      <c r="AJ35" s="27">
        <f>+'大分類(43部門)'!AJ35/'大分類(43部門)'!AJ$55</f>
        <v>7.5771223872661983E-2</v>
      </c>
      <c r="AK35" s="27">
        <f>+'大分類(43部門)'!AK35/'大分類(43部門)'!AK$55</f>
        <v>2.3669611718682808E-2</v>
      </c>
      <c r="AL35" s="27">
        <f>+'大分類(43部門)'!AL35/'大分類(43部門)'!AL$55</f>
        <v>5.9149202247702811E-3</v>
      </c>
      <c r="AM35" s="27">
        <f>+'大分類(43部門)'!AM35/'大分類(43部門)'!AM$55</f>
        <v>1.9287605893455455E-2</v>
      </c>
      <c r="AN35" s="27">
        <f>+'大分類(43部門)'!AN35/'大分類(43部門)'!AN$55</f>
        <v>6.4003085429080106E-3</v>
      </c>
      <c r="AO35" s="27">
        <f>+'大分類(43部門)'!AO35/'大分類(43部門)'!AO$55</f>
        <v>8.4164704499131125E-3</v>
      </c>
      <c r="AP35" s="27">
        <f>+'大分類(43部門)'!AP35/'大分類(43部門)'!AP$55</f>
        <v>2.6565519767503508E-2</v>
      </c>
      <c r="AQ35" s="27">
        <f>+'大分類(43部門)'!AQ35/'大分類(43部門)'!AQ$55</f>
        <v>8.1609856764837951E-3</v>
      </c>
      <c r="AR35" s="27">
        <f>+'大分類(43部門)'!AR35/'大分類(43部門)'!AR$55</f>
        <v>6.4639359670133102E-3</v>
      </c>
      <c r="AS35" s="27">
        <f>+'大分類(43部門)'!AS35/'大分類(43部門)'!AS$55</f>
        <v>0</v>
      </c>
      <c r="AT35" s="27">
        <f>+'大分類(43部門)'!AT35/'大分類(43部門)'!AT$55</f>
        <v>2.8553472371064363E-3</v>
      </c>
      <c r="AU35" s="133">
        <f>+'大分類(43部門)'!AU35/'大分類(43部門)'!AU$55</f>
        <v>1.377897604074497E-2</v>
      </c>
      <c r="AV35" s="25"/>
      <c r="AW35" s="25"/>
      <c r="AX35" s="25"/>
    </row>
    <row r="36" spans="2:50" ht="25.5" customHeight="1" x14ac:dyDescent="0.15">
      <c r="B36" s="21" t="s">
        <v>27</v>
      </c>
      <c r="C36" s="14" t="s">
        <v>77</v>
      </c>
      <c r="D36" s="27">
        <f>+'大分類(43部門)'!D36/'大分類(43部門)'!D$55</f>
        <v>4.3369511566127414E-3</v>
      </c>
      <c r="E36" s="27">
        <f>+'大分類(43部門)'!E36/'大分類(43部門)'!E$55</f>
        <v>7.2020165646380992E-4</v>
      </c>
      <c r="F36" s="27">
        <f>+'大分類(43部門)'!F36/'大分類(43部門)'!F$55</f>
        <v>7.6287349014621741E-4</v>
      </c>
      <c r="G36" s="27">
        <f>+'大分類(43部門)'!G36/'大分類(43部門)'!G$55</f>
        <v>5.2699228791773783E-3</v>
      </c>
      <c r="H36" s="27">
        <f>+'大分類(43部門)'!H36/'大分類(43部門)'!H$55</f>
        <v>2.5581537749777184E-3</v>
      </c>
      <c r="I36" s="27">
        <f>+'大分類(43部門)'!I36/'大分類(43部門)'!I$55</f>
        <v>3.1160267999574606E-3</v>
      </c>
      <c r="J36" s="27">
        <f>+'大分類(43部門)'!J36/'大分類(43部門)'!J$55</f>
        <v>2.3571832826694518E-3</v>
      </c>
      <c r="K36" s="27">
        <f>+'大分類(43部門)'!K36/'大分類(43部門)'!K$55</f>
        <v>2.1483406434157563E-3</v>
      </c>
      <c r="L36" s="27">
        <f>+'大分類(43部門)'!L36/'大分類(43部門)'!L$55</f>
        <v>3.5689393112367003E-4</v>
      </c>
      <c r="M36" s="27">
        <f>+'大分類(43部門)'!M36/'大分類(43部門)'!M$55</f>
        <v>3.3222591362126247E-3</v>
      </c>
      <c r="N36" s="27">
        <f>+'大分類(43部門)'!N36/'大分類(43部門)'!N$55</f>
        <v>2.5865173689552435E-3</v>
      </c>
      <c r="O36" s="27">
        <f>+'大分類(43部門)'!O36/'大分類(43部門)'!O$55</f>
        <v>2.8906115237652174E-3</v>
      </c>
      <c r="P36" s="27">
        <f>+'大分類(43部門)'!P36/'大分類(43部門)'!P$55</f>
        <v>2.9827486144092192E-3</v>
      </c>
      <c r="Q36" s="27">
        <f>+'大分類(43部門)'!Q36/'大分類(43部門)'!Q$55</f>
        <v>1.3516639009002593E-3</v>
      </c>
      <c r="R36" s="27">
        <f>+'大分類(43部門)'!R36/'大分類(43部門)'!R$55</f>
        <v>1.8586854025062275E-3</v>
      </c>
      <c r="S36" s="27">
        <f>+'大分類(43部門)'!S36/'大分類(43部門)'!S$55</f>
        <v>3.7513195596440957E-3</v>
      </c>
      <c r="T36" s="27">
        <f>+'大分類(43部門)'!T36/'大分類(43部門)'!T$55</f>
        <v>2.9202926453600307E-3</v>
      </c>
      <c r="U36" s="27">
        <f>+'大分類(43部門)'!U36/'大分類(43部門)'!U$55</f>
        <v>2.7911820688922987E-3</v>
      </c>
      <c r="V36" s="27">
        <f>+'大分類(43部門)'!V36/'大分類(43部門)'!V$55</f>
        <v>1.7221348432421098E-3</v>
      </c>
      <c r="W36" s="27">
        <f>+'大分類(43部門)'!W36/'大分類(43部門)'!W$55</f>
        <v>1.5529028405856134E-3</v>
      </c>
      <c r="X36" s="27">
        <f>+'大分類(43部門)'!X36/'大分類(43部門)'!X$55</f>
        <v>2.0572690348989466E-3</v>
      </c>
      <c r="Y36" s="27">
        <f>+'大分類(43部門)'!Y36/'大分類(43部門)'!Y$55</f>
        <v>2.6527827790459894E-3</v>
      </c>
      <c r="Z36" s="27">
        <f>+'大分類(43部門)'!Z36/'大分類(43部門)'!Z$55</f>
        <v>6.2950654410268896E-4</v>
      </c>
      <c r="AA36" s="27">
        <f>+'大分類(43部門)'!AA36/'大分類(43部門)'!AA$55</f>
        <v>6.3706573787355807E-4</v>
      </c>
      <c r="AB36" s="27">
        <f>+'大分類(43部門)'!AB36/'大分類(43部門)'!AB$55</f>
        <v>2.4924232465100746E-3</v>
      </c>
      <c r="AC36" s="27">
        <f>+'大分類(43部門)'!AC36/'大分類(43部門)'!AC$55</f>
        <v>2.7066573199363534E-3</v>
      </c>
      <c r="AD36" s="27">
        <f>+'大分類(43部門)'!AD36/'大分類(43部門)'!AD$55</f>
        <v>4.7404705255601658E-3</v>
      </c>
      <c r="AE36" s="27">
        <f>+'大分類(43部門)'!AE36/'大分類(43部門)'!AE$55</f>
        <v>5.2542179680044243E-3</v>
      </c>
      <c r="AF36" s="27">
        <f>+'大分類(43部門)'!AF36/'大分類(43部門)'!AF$55</f>
        <v>1.2623936348065809E-3</v>
      </c>
      <c r="AG36" s="27">
        <f>+'大分類(43部門)'!AG36/'大分類(43部門)'!AG$55</f>
        <v>2.1489061943614435E-3</v>
      </c>
      <c r="AH36" s="27">
        <f>+'大分類(43部門)'!AH36/'大分類(43部門)'!AH$55</f>
        <v>2.9260945358517348E-2</v>
      </c>
      <c r="AI36" s="27">
        <f>+'大分類(43部門)'!AI36/'大分類(43部門)'!AI$55</f>
        <v>1.5469266337627392E-2</v>
      </c>
      <c r="AJ36" s="27">
        <f>+'大分類(43部門)'!AJ36/'大分類(43部門)'!AJ$55</f>
        <v>2.9755840610644489E-2</v>
      </c>
      <c r="AK36" s="27">
        <f>+'大分類(43部門)'!AK36/'大分類(43部門)'!AK$55</f>
        <v>2.2158779193308775E-2</v>
      </c>
      <c r="AL36" s="27">
        <f>+'大分類(43部門)'!AL36/'大分類(43部門)'!AL$55</f>
        <v>2.1838080922270395E-2</v>
      </c>
      <c r="AM36" s="27">
        <f>+'大分類(43部門)'!AM36/'大分類(43部門)'!AM$55</f>
        <v>1.1331879965470321E-3</v>
      </c>
      <c r="AN36" s="27">
        <f>+'大分類(43部門)'!AN36/'大分類(43部門)'!AN$55</f>
        <v>1.3182823981888884E-2</v>
      </c>
      <c r="AO36" s="27">
        <f>+'大分類(43部門)'!AO36/'大分類(43部門)'!AO$55</f>
        <v>1.6949946765171215E-2</v>
      </c>
      <c r="AP36" s="27">
        <f>+'大分類(43部門)'!AP36/'大分類(43部門)'!AP$55</f>
        <v>1.7938473253746017E-2</v>
      </c>
      <c r="AQ36" s="27">
        <f>+'大分類(43部門)'!AQ36/'大分類(43部門)'!AQ$55</f>
        <v>8.301012089935271E-3</v>
      </c>
      <c r="AR36" s="27">
        <f>+'大分類(43部門)'!AR36/'大分類(43部門)'!AR$55</f>
        <v>1.3940871500648284E-2</v>
      </c>
      <c r="AS36" s="27">
        <f>+'大分類(43部門)'!AS36/'大分類(43部門)'!AS$55</f>
        <v>0</v>
      </c>
      <c r="AT36" s="27">
        <f>+'大分類(43部門)'!AT36/'大分類(43部門)'!AT$55</f>
        <v>3.1499638540648738E-2</v>
      </c>
      <c r="AU36" s="133">
        <f>+'大分類(43部門)'!AU36/'大分類(43部門)'!AU$55</f>
        <v>9.8066539468625643E-3</v>
      </c>
      <c r="AV36" s="25"/>
      <c r="AW36" s="25"/>
      <c r="AX36" s="25"/>
    </row>
    <row r="37" spans="2:50" ht="25.5" customHeight="1" x14ac:dyDescent="0.15">
      <c r="B37" s="21" t="s">
        <v>28</v>
      </c>
      <c r="C37" s="14" t="s">
        <v>141</v>
      </c>
      <c r="D37" s="27">
        <f>+'大分類(43部門)'!D37/'大分類(43部門)'!D$55</f>
        <v>5.3954001697067842E-2</v>
      </c>
      <c r="E37" s="27">
        <f>+'大分類(43部門)'!E37/'大分類(43部門)'!E$55</f>
        <v>5.9956787900612173E-2</v>
      </c>
      <c r="F37" s="27">
        <f>+'大分類(43部門)'!F37/'大分類(43部門)'!F$55</f>
        <v>4.5823267641449457E-2</v>
      </c>
      <c r="G37" s="27">
        <f>+'大分類(43部門)'!G37/'大分類(43部門)'!G$55</f>
        <v>0.2474935732647815</v>
      </c>
      <c r="H37" s="27">
        <f>+'大分類(43部門)'!H37/'大分類(43部門)'!H$55</f>
        <v>3.4581340445363686E-2</v>
      </c>
      <c r="I37" s="27">
        <f>+'大分類(43部門)'!I37/'大分類(43部門)'!I$55</f>
        <v>2.5364245453578644E-2</v>
      </c>
      <c r="J37" s="27">
        <f>+'大分類(43部門)'!J37/'大分類(43部門)'!J$55</f>
        <v>4.0247154167955143E-2</v>
      </c>
      <c r="K37" s="27">
        <f>+'大分類(43部門)'!K37/'大分類(43部門)'!K$55</f>
        <v>2.7001452670793957E-2</v>
      </c>
      <c r="L37" s="27">
        <f>+'大分類(43部門)'!L37/'大分類(43部門)'!L$55</f>
        <v>1.9300613857561533E-2</v>
      </c>
      <c r="M37" s="27">
        <f>+'大分類(43部門)'!M37/'大分類(43部門)'!M$55</f>
        <v>1.8076322094033377E-2</v>
      </c>
      <c r="N37" s="27">
        <f>+'大分類(43部門)'!N37/'大分類(43部門)'!N$55</f>
        <v>1.6510680492607611E-2</v>
      </c>
      <c r="O37" s="27">
        <f>+'大分類(43部門)'!O37/'大分類(43部門)'!O$55</f>
        <v>3.5764130281377246E-2</v>
      </c>
      <c r="P37" s="27">
        <f>+'大分類(43部門)'!P37/'大分類(43部門)'!P$55</f>
        <v>5.1976128762251814E-2</v>
      </c>
      <c r="Q37" s="27">
        <f>+'大分類(43部門)'!Q37/'大分類(43部門)'!Q$55</f>
        <v>2.125140450220455E-2</v>
      </c>
      <c r="R37" s="27">
        <f>+'大分類(43部門)'!R37/'大分類(43部門)'!R$55</f>
        <v>3.130876525511956E-2</v>
      </c>
      <c r="S37" s="27">
        <f>+'大分類(43部門)'!S37/'大分類(43部門)'!S$55</f>
        <v>2.8559040868647263E-2</v>
      </c>
      <c r="T37" s="27">
        <f>+'大分類(43部門)'!T37/'大分類(43部門)'!T$55</f>
        <v>2.0050827878321138E-2</v>
      </c>
      <c r="U37" s="27">
        <f>+'大分類(43部門)'!U37/'大分類(43部門)'!U$55</f>
        <v>1.929510140216328E-2</v>
      </c>
      <c r="V37" s="27">
        <f>+'大分類(43部門)'!V37/'大分類(43部門)'!V$55</f>
        <v>2.2688057040998216E-2</v>
      </c>
      <c r="W37" s="27">
        <f>+'大分類(43部門)'!W37/'大分類(43部門)'!W$55</f>
        <v>1.9312927279712285E-2</v>
      </c>
      <c r="X37" s="27">
        <f>+'大分類(43部門)'!X37/'大分類(43部門)'!X$55</f>
        <v>1.779402751564255E-2</v>
      </c>
      <c r="Y37" s="27">
        <f>+'大分類(43部門)'!Y37/'大分類(43部門)'!Y$55</f>
        <v>1.9947076488019532E-2</v>
      </c>
      <c r="Z37" s="27">
        <f>+'大分類(43部門)'!Z37/'大分類(43部門)'!Z$55</f>
        <v>1.4657691266118671E-2</v>
      </c>
      <c r="AA37" s="27">
        <f>+'大分類(43部門)'!AA37/'大分類(43部門)'!AA$55</f>
        <v>6.3776198458161664E-3</v>
      </c>
      <c r="AB37" s="27">
        <f>+'大分類(43部門)'!AB37/'大分類(43部門)'!AB$55</f>
        <v>1.5292073632187257E-2</v>
      </c>
      <c r="AC37" s="27">
        <f>+'大分類(43部門)'!AC37/'大分類(43部門)'!AC$55</f>
        <v>0.10647205438906877</v>
      </c>
      <c r="AD37" s="27">
        <f>+'大分類(43部門)'!AD37/'大分類(43部門)'!AD$55</f>
        <v>4.3789693378626864E-2</v>
      </c>
      <c r="AE37" s="27">
        <f>+'大分類(43部門)'!AE37/'大分類(43部門)'!AE$55</f>
        <v>4.1068161708666159E-2</v>
      </c>
      <c r="AF37" s="27">
        <f>+'大分類(43部門)'!AF37/'大分類(43部門)'!AF$55</f>
        <v>2.2139654854756493E-2</v>
      </c>
      <c r="AG37" s="27">
        <f>+'大分類(43部門)'!AG37/'大分類(43部門)'!AG$55</f>
        <v>6.1157127153937854E-2</v>
      </c>
      <c r="AH37" s="27">
        <f>+'大分類(43部門)'!AH37/'大分類(43部門)'!AH$55</f>
        <v>5.157003562033418E-2</v>
      </c>
      <c r="AI37" s="27">
        <f>+'大分類(43部門)'!AI37/'大分類(43部門)'!AI$55</f>
        <v>3.5642898877945473E-2</v>
      </c>
      <c r="AJ37" s="27">
        <f>+'大分類(43部門)'!AJ37/'大分類(43部門)'!AJ$55</f>
        <v>2.5726099893010265E-3</v>
      </c>
      <c r="AK37" s="27">
        <f>+'大分類(43部門)'!AK37/'大分類(43部門)'!AK$55</f>
        <v>0.12794729023219034</v>
      </c>
      <c r="AL37" s="27">
        <f>+'大分類(43部門)'!AL37/'大分類(43部門)'!AL$55</f>
        <v>2.6511132920067414E-2</v>
      </c>
      <c r="AM37" s="27">
        <f>+'大分類(43部門)'!AM37/'大分類(43部門)'!AM$55</f>
        <v>3.1963363424875997E-2</v>
      </c>
      <c r="AN37" s="27">
        <f>+'大分類(43部門)'!AN37/'大分類(43部門)'!AN$55</f>
        <v>2.486017571417615E-2</v>
      </c>
      <c r="AO37" s="27">
        <f>+'大分類(43部門)'!AO37/'大分類(43部門)'!AO$55</f>
        <v>1.5295392950851005E-2</v>
      </c>
      <c r="AP37" s="27">
        <f>+'大分類(43部門)'!AP37/'大分類(43部門)'!AP$55</f>
        <v>3.7959004660532952E-2</v>
      </c>
      <c r="AQ37" s="27">
        <f>+'大分類(43部門)'!AQ37/'大分類(43部門)'!AQ$55</f>
        <v>1.5428675813082526E-2</v>
      </c>
      <c r="AR37" s="27">
        <f>+'大分類(43部門)'!AR37/'大分類(43部門)'!AR$55</f>
        <v>3.557447597782102E-2</v>
      </c>
      <c r="AS37" s="27">
        <f>+'大分類(43部門)'!AS37/'大分類(43部門)'!AS$55</f>
        <v>5.0755442289777165E-2</v>
      </c>
      <c r="AT37" s="27">
        <f>+'大分類(43部門)'!AT37/'大分類(43部門)'!AT$55</f>
        <v>9.1810675220599186E-2</v>
      </c>
      <c r="AU37" s="133">
        <f>+'大分類(43部門)'!AU37/'大分類(43部門)'!AU$55</f>
        <v>3.0260792280075277E-2</v>
      </c>
      <c r="AV37" s="25"/>
      <c r="AW37" s="25"/>
      <c r="AX37" s="25"/>
    </row>
    <row r="38" spans="2:50" ht="25.5" customHeight="1" x14ac:dyDescent="0.15">
      <c r="B38" s="21" t="s">
        <v>29</v>
      </c>
      <c r="C38" s="14" t="s">
        <v>142</v>
      </c>
      <c r="D38" s="27">
        <f>+'大分類(43部門)'!D38/'大分類(43部門)'!D$55</f>
        <v>4.2509885697489336E-3</v>
      </c>
      <c r="E38" s="27">
        <f>+'大分類(43部門)'!E38/'大分類(43部門)'!E$55</f>
        <v>1.4404033129276198E-3</v>
      </c>
      <c r="F38" s="27">
        <f>+'大分類(43部門)'!F38/'大分類(43部門)'!F$55</f>
        <v>4.0940877304513667E-3</v>
      </c>
      <c r="G38" s="27">
        <f>+'大分類(43部門)'!G38/'大分類(43部門)'!G$55</f>
        <v>5.8483290488431875E-3</v>
      </c>
      <c r="H38" s="27">
        <f>+'大分類(43部門)'!H38/'大分類(43部門)'!H$55</f>
        <v>5.0795681074424582E-3</v>
      </c>
      <c r="I38" s="27">
        <f>+'大分類(43部門)'!I38/'大分類(43部門)'!I$55</f>
        <v>5.4415257541919242E-3</v>
      </c>
      <c r="J38" s="27">
        <f>+'大分類(43部門)'!J38/'大分類(43部門)'!J$55</f>
        <v>6.1467638324066024E-3</v>
      </c>
      <c r="K38" s="27">
        <f>+'大分類(43部門)'!K38/'大分類(43部門)'!K$55</f>
        <v>1.0851223029650955E-2</v>
      </c>
      <c r="L38" s="27">
        <f>+'大分類(43部門)'!L38/'大分類(43部門)'!L$55</f>
        <v>7.2533443060722349E-4</v>
      </c>
      <c r="M38" s="27">
        <f>+'大分類(43部門)'!M38/'大分類(43部門)'!M$55</f>
        <v>5.426101155789502E-3</v>
      </c>
      <c r="N38" s="27">
        <f>+'大分類(43部門)'!N38/'大分類(43部門)'!N$55</f>
        <v>9.2983662377631535E-3</v>
      </c>
      <c r="O38" s="27">
        <f>+'大分類(43部門)'!O38/'大分類(43部門)'!O$55</f>
        <v>1.2106069238770785E-2</v>
      </c>
      <c r="P38" s="27">
        <f>+'大分類(43部門)'!P38/'大分類(43部門)'!P$55</f>
        <v>6.3007674219109477E-3</v>
      </c>
      <c r="Q38" s="27">
        <f>+'大分類(43部門)'!Q38/'大分類(43部門)'!Q$55</f>
        <v>3.0319366139690699E-3</v>
      </c>
      <c r="R38" s="27">
        <f>+'大分類(43部門)'!R38/'大分類(43部門)'!R$55</f>
        <v>4.6712416127502546E-3</v>
      </c>
      <c r="S38" s="27">
        <f>+'大分類(43部門)'!S38/'大分類(43部門)'!S$55</f>
        <v>5.4658494373469486E-3</v>
      </c>
      <c r="T38" s="27">
        <f>+'大分類(43部門)'!T38/'大分類(43部門)'!T$55</f>
        <v>7.3900654601463224E-3</v>
      </c>
      <c r="U38" s="27">
        <f>+'大分類(43部門)'!U38/'大分類(43部門)'!U$55</f>
        <v>8.5161133762888547E-3</v>
      </c>
      <c r="V38" s="27">
        <f>+'大分類(43部門)'!V38/'大分類(43部門)'!V$55</f>
        <v>9.1232043619586881E-3</v>
      </c>
      <c r="W38" s="27">
        <f>+'大分類(43部門)'!W38/'大分類(43部門)'!W$55</f>
        <v>9.2179016602868813E-3</v>
      </c>
      <c r="X38" s="27">
        <f>+'大分類(43部門)'!X38/'大分類(43部門)'!X$55</f>
        <v>1.4815300958294652E-2</v>
      </c>
      <c r="Y38" s="27">
        <f>+'大分類(43部門)'!Y38/'大分類(43部門)'!Y$55</f>
        <v>1.5834106923994305E-2</v>
      </c>
      <c r="Z38" s="27">
        <f>+'大分類(43部門)'!Z38/'大分類(43部門)'!Z$55</f>
        <v>2.7677101143612792E-3</v>
      </c>
      <c r="AA38" s="27">
        <f>+'大分類(43部門)'!AA38/'大分類(43部門)'!AA$55</f>
        <v>3.0721885993082788E-3</v>
      </c>
      <c r="AB38" s="27">
        <f>+'大分類(43部門)'!AB38/'大分類(43部門)'!AB$55</f>
        <v>4.31688416893762E-3</v>
      </c>
      <c r="AC38" s="27">
        <f>+'大分類(43部門)'!AC38/'大分類(43部門)'!AC$55</f>
        <v>7.2005986358224562E-3</v>
      </c>
      <c r="AD38" s="27">
        <f>+'大分類(43部門)'!AD38/'大分類(43部門)'!AD$55</f>
        <v>8.5360717558896314E-3</v>
      </c>
      <c r="AE38" s="27">
        <f>+'大分類(43部門)'!AE38/'大分類(43部門)'!AE$55</f>
        <v>1.0110753128429567E-2</v>
      </c>
      <c r="AF38" s="27">
        <f>+'大分類(43部門)'!AF38/'大分類(43部門)'!AF$55</f>
        <v>4.3740233508703694E-2</v>
      </c>
      <c r="AG38" s="27">
        <f>+'大分類(43部門)'!AG38/'大分類(43部門)'!AG$55</f>
        <v>9.6700778746264954E-3</v>
      </c>
      <c r="AH38" s="27">
        <f>+'大分類(43部門)'!AH38/'大分類(43部門)'!AH$55</f>
        <v>3.622814032449323E-2</v>
      </c>
      <c r="AI38" s="27">
        <f>+'大分類(43部門)'!AI38/'大分類(43部門)'!AI$55</f>
        <v>5.8536800996978798E-2</v>
      </c>
      <c r="AJ38" s="27">
        <f>+'大分類(43部門)'!AJ38/'大分類(43部門)'!AJ$55</f>
        <v>3.3398347931975574E-3</v>
      </c>
      <c r="AK38" s="27">
        <f>+'大分類(43部門)'!AK38/'大分類(43部門)'!AK$55</f>
        <v>1.0352739914011408E-2</v>
      </c>
      <c r="AL38" s="27">
        <f>+'大分類(43部門)'!AL38/'大分類(43部門)'!AL$55</f>
        <v>0.16034676240522422</v>
      </c>
      <c r="AM38" s="27">
        <f>+'大分類(43部門)'!AM38/'大分類(43部門)'!AM$55</f>
        <v>2.8975668280977952E-2</v>
      </c>
      <c r="AN38" s="27">
        <f>+'大分類(43部門)'!AN38/'大分類(43部門)'!AN$55</f>
        <v>4.3609775280650645E-2</v>
      </c>
      <c r="AO38" s="27">
        <f>+'大分類(43部門)'!AO38/'大分類(43部門)'!AO$55</f>
        <v>1.1624191928242461E-2</v>
      </c>
      <c r="AP38" s="27">
        <f>+'大分類(43部門)'!AP38/'大分類(43部門)'!AP$55</f>
        <v>6.8095832509988574E-2</v>
      </c>
      <c r="AQ38" s="27">
        <f>+'大分類(43部門)'!AQ38/'大分類(43部門)'!AQ$55</f>
        <v>6.83426961743826E-2</v>
      </c>
      <c r="AR38" s="27">
        <f>+'大分類(43部門)'!AR38/'大分類(43部門)'!AR$55</f>
        <v>1.9973212581882647E-2</v>
      </c>
      <c r="AS38" s="27">
        <f>+'大分類(43部門)'!AS38/'大分類(43部門)'!AS$55</f>
        <v>0</v>
      </c>
      <c r="AT38" s="27">
        <f>+'大分類(43部門)'!AT38/'大分類(43部門)'!AT$55</f>
        <v>7.5532289763253213E-2</v>
      </c>
      <c r="AU38" s="133">
        <f>+'大分類(43部門)'!AU38/'大分類(43部門)'!AU$55</f>
        <v>2.0989803881608277E-2</v>
      </c>
      <c r="AV38" s="25"/>
      <c r="AW38" s="25"/>
      <c r="AX38" s="25"/>
    </row>
    <row r="39" spans="2:50" ht="25.5" customHeight="1" x14ac:dyDescent="0.15">
      <c r="B39" s="21" t="s">
        <v>30</v>
      </c>
      <c r="C39" s="14" t="s">
        <v>80</v>
      </c>
      <c r="D39" s="27">
        <f>+'大分類(43部門)'!D39/'大分類(43部門)'!D$55</f>
        <v>0</v>
      </c>
      <c r="E39" s="27">
        <f>+'大分類(43部門)'!E39/'大分類(43部門)'!E$55</f>
        <v>0</v>
      </c>
      <c r="F39" s="27">
        <f>+'大分類(43部門)'!F39/'大分類(43部門)'!F$55</f>
        <v>0</v>
      </c>
      <c r="G39" s="27">
        <f>+'大分類(43部門)'!G39/'大分類(43部門)'!G$55</f>
        <v>0</v>
      </c>
      <c r="H39" s="27">
        <f>+'大分類(43部門)'!H39/'大分類(43部門)'!H$55</f>
        <v>0</v>
      </c>
      <c r="I39" s="27">
        <f>+'大分類(43部門)'!I39/'大分類(43部門)'!I$55</f>
        <v>0</v>
      </c>
      <c r="J39" s="27">
        <f>+'大分類(43部門)'!J39/'大分類(43部門)'!J$55</f>
        <v>0</v>
      </c>
      <c r="K39" s="27">
        <f>+'大分類(43部門)'!K39/'大分類(43部門)'!K$55</f>
        <v>0</v>
      </c>
      <c r="L39" s="27">
        <f>+'大分類(43部門)'!L39/'大分類(43部門)'!L$55</f>
        <v>0</v>
      </c>
      <c r="M39" s="27">
        <f>+'大分類(43部門)'!M39/'大分類(43部門)'!M$55</f>
        <v>0</v>
      </c>
      <c r="N39" s="27">
        <f>+'大分類(43部門)'!N39/'大分類(43部門)'!N$55</f>
        <v>0</v>
      </c>
      <c r="O39" s="27">
        <f>+'大分類(43部門)'!O39/'大分類(43部門)'!O$55</f>
        <v>0</v>
      </c>
      <c r="P39" s="27">
        <f>+'大分類(43部門)'!P39/'大分類(43部門)'!P$55</f>
        <v>0</v>
      </c>
      <c r="Q39" s="27">
        <f>+'大分類(43部門)'!Q39/'大分類(43部門)'!Q$55</f>
        <v>0</v>
      </c>
      <c r="R39" s="27">
        <f>+'大分類(43部門)'!R39/'大分類(43部門)'!R$55</f>
        <v>0</v>
      </c>
      <c r="S39" s="27">
        <f>+'大分類(43部門)'!S39/'大分類(43部門)'!S$55</f>
        <v>0</v>
      </c>
      <c r="T39" s="27">
        <f>+'大分類(43部門)'!T39/'大分類(43部門)'!T$55</f>
        <v>0</v>
      </c>
      <c r="U39" s="27">
        <f>+'大分類(43部門)'!U39/'大分類(43部門)'!U$55</f>
        <v>0</v>
      </c>
      <c r="V39" s="27">
        <f>+'大分類(43部門)'!V39/'大分類(43部門)'!V$55</f>
        <v>0</v>
      </c>
      <c r="W39" s="27">
        <f>+'大分類(43部門)'!W39/'大分類(43部門)'!W$55</f>
        <v>0</v>
      </c>
      <c r="X39" s="27">
        <f>+'大分類(43部門)'!X39/'大分類(43部門)'!X$55</f>
        <v>0</v>
      </c>
      <c r="Y39" s="27">
        <f>+'大分類(43部門)'!Y39/'大分類(43部門)'!Y$55</f>
        <v>0</v>
      </c>
      <c r="Z39" s="27">
        <f>+'大分類(43部門)'!Z39/'大分類(43部門)'!Z$55</f>
        <v>0</v>
      </c>
      <c r="AA39" s="27">
        <f>+'大分類(43部門)'!AA39/'大分類(43部門)'!AA$55</f>
        <v>0</v>
      </c>
      <c r="AB39" s="27">
        <f>+'大分類(43部門)'!AB39/'大分類(43部門)'!AB$55</f>
        <v>0</v>
      </c>
      <c r="AC39" s="27">
        <f>+'大分類(43部門)'!AC39/'大分類(43部門)'!AC$55</f>
        <v>0</v>
      </c>
      <c r="AD39" s="27">
        <f>+'大分類(43部門)'!AD39/'大分類(43部門)'!AD$55</f>
        <v>0</v>
      </c>
      <c r="AE39" s="27">
        <f>+'大分類(43部門)'!AE39/'大分類(43部門)'!AE$55</f>
        <v>0</v>
      </c>
      <c r="AF39" s="27">
        <f>+'大分類(43部門)'!AF39/'大分類(43部門)'!AF$55</f>
        <v>0</v>
      </c>
      <c r="AG39" s="27">
        <f>+'大分類(43部門)'!AG39/'大分類(43部門)'!AG$55</f>
        <v>0</v>
      </c>
      <c r="AH39" s="27">
        <f>+'大分類(43部門)'!AH39/'大分類(43部門)'!AH$55</f>
        <v>0</v>
      </c>
      <c r="AI39" s="27">
        <f>+'大分類(43部門)'!AI39/'大分類(43部門)'!AI$55</f>
        <v>0</v>
      </c>
      <c r="AJ39" s="27">
        <f>+'大分類(43部門)'!AJ39/'大分類(43部門)'!AJ$55</f>
        <v>0</v>
      </c>
      <c r="AK39" s="27">
        <f>+'大分類(43部門)'!AK39/'大分類(43部門)'!AK$55</f>
        <v>0</v>
      </c>
      <c r="AL39" s="27">
        <f>+'大分類(43部門)'!AL39/'大分類(43部門)'!AL$55</f>
        <v>0</v>
      </c>
      <c r="AM39" s="27">
        <f>+'大分類(43部門)'!AM39/'大分類(43部門)'!AM$55</f>
        <v>0</v>
      </c>
      <c r="AN39" s="27">
        <f>+'大分類(43部門)'!AN39/'大分類(43部門)'!AN$55</f>
        <v>0</v>
      </c>
      <c r="AO39" s="27">
        <f>+'大分類(43部門)'!AO39/'大分類(43部門)'!AO$55</f>
        <v>0</v>
      </c>
      <c r="AP39" s="27">
        <f>+'大分類(43部門)'!AP39/'大分類(43部門)'!AP$55</f>
        <v>0</v>
      </c>
      <c r="AQ39" s="27">
        <f>+'大分類(43部門)'!AQ39/'大分類(43部門)'!AQ$55</f>
        <v>0</v>
      </c>
      <c r="AR39" s="27">
        <f>+'大分類(43部門)'!AR39/'大分類(43部門)'!AR$55</f>
        <v>0</v>
      </c>
      <c r="AS39" s="27">
        <f>+'大分類(43部門)'!AS39/'大分類(43部門)'!AS$55</f>
        <v>0</v>
      </c>
      <c r="AT39" s="27">
        <f>+'大分類(43部門)'!AT39/'大分類(43部門)'!AT$55</f>
        <v>0.24659883097870114</v>
      </c>
      <c r="AU39" s="133">
        <f>+'大分類(43部門)'!AU39/'大分類(43部門)'!AU$55</f>
        <v>8.594806711936042E-4</v>
      </c>
      <c r="AV39" s="25"/>
      <c r="AW39" s="25"/>
      <c r="AX39" s="25"/>
    </row>
    <row r="40" spans="2:50" ht="25.5" customHeight="1" x14ac:dyDescent="0.15">
      <c r="B40" s="21" t="s">
        <v>31</v>
      </c>
      <c r="C40" s="14" t="s">
        <v>81</v>
      </c>
      <c r="D40" s="27">
        <f>+'大分類(43部門)'!D40/'大分類(43部門)'!D$55</f>
        <v>6.6551680152625187E-5</v>
      </c>
      <c r="E40" s="27">
        <f>+'大分類(43部門)'!E40/'大分類(43部門)'!E$55</f>
        <v>1.8005041411595248E-4</v>
      </c>
      <c r="F40" s="27">
        <f>+'大分類(43部門)'!F40/'大分類(43部門)'!F$55</f>
        <v>0</v>
      </c>
      <c r="G40" s="27">
        <f>+'大分類(43部門)'!G40/'大分類(43部門)'!G$55</f>
        <v>4.4987146529562984E-4</v>
      </c>
      <c r="H40" s="27">
        <f>+'大分類(43部門)'!H40/'大分類(43部門)'!H$55</f>
        <v>2.7486545880079738E-4</v>
      </c>
      <c r="I40" s="27">
        <f>+'大分類(43部門)'!I40/'大分類(43部門)'!I$55</f>
        <v>1.0634903754121024E-5</v>
      </c>
      <c r="J40" s="27">
        <f>+'大分類(43部門)'!J40/'大分類(43部門)'!J$55</f>
        <v>1.5169991423120234E-4</v>
      </c>
      <c r="K40" s="27">
        <f>+'大分類(43部門)'!K40/'大分類(43部門)'!K$55</f>
        <v>3.1804553570959201E-4</v>
      </c>
      <c r="L40" s="27">
        <f>+'大分類(43部門)'!L40/'大分類(43部門)'!L$55</f>
        <v>6.2981281963000598E-6</v>
      </c>
      <c r="M40" s="27">
        <f>+'大分類(43部門)'!M40/'大分類(43部門)'!M$55</f>
        <v>1.4281046821631118E-4</v>
      </c>
      <c r="N40" s="27">
        <f>+'大分類(43部門)'!N40/'大分類(43部門)'!N$55</f>
        <v>5.1449712583196525E-5</v>
      </c>
      <c r="O40" s="27">
        <f>+'大分類(43部門)'!O40/'大分類(43部門)'!O$55</f>
        <v>1.4688279171392877E-3</v>
      </c>
      <c r="P40" s="27">
        <f>+'大分類(43部門)'!P40/'大分類(43部門)'!P$55</f>
        <v>2.3122082282242009E-4</v>
      </c>
      <c r="Q40" s="27">
        <f>+'大分類(43部門)'!Q40/'大分類(43部門)'!Q$55</f>
        <v>8.7355420183968165E-5</v>
      </c>
      <c r="R40" s="27">
        <f>+'大分類(43部門)'!R40/'大分類(43部門)'!R$55</f>
        <v>5.5869575881785431E-5</v>
      </c>
      <c r="S40" s="27">
        <f>+'大分類(43部門)'!S40/'大分類(43部門)'!S$55</f>
        <v>3.2854342159122736E-4</v>
      </c>
      <c r="T40" s="27">
        <f>+'大分類(43部門)'!T40/'大分類(43部門)'!T$55</f>
        <v>7.9373636246951606E-4</v>
      </c>
      <c r="U40" s="27">
        <f>+'大分類(43部門)'!U40/'大分類(43部門)'!U$55</f>
        <v>2.9676215802205746E-4</v>
      </c>
      <c r="V40" s="27">
        <f>+'大分類(43部門)'!V40/'大分類(43部門)'!V$55</f>
        <v>3.5231204781377792E-4</v>
      </c>
      <c r="W40" s="27">
        <f>+'大分類(43部門)'!W40/'大分類(43部門)'!W$55</f>
        <v>1.0576402356894565E-3</v>
      </c>
      <c r="X40" s="27">
        <f>+'大分類(43部門)'!X40/'大分類(43部門)'!X$55</f>
        <v>9.8179420111591106E-4</v>
      </c>
      <c r="Y40" s="27">
        <f>+'大分類(43部門)'!Y40/'大分類(43部門)'!Y$55</f>
        <v>1.5196514051820113E-3</v>
      </c>
      <c r="Z40" s="27">
        <f>+'大分類(43部門)'!Z40/'大分類(43部門)'!Z$55</f>
        <v>1.6228840071525147E-4</v>
      </c>
      <c r="AA40" s="27">
        <f>+'大分類(43部門)'!AA40/'大分類(43部門)'!AA$55</f>
        <v>5.9180970184975346E-5</v>
      </c>
      <c r="AB40" s="27">
        <f>+'大分類(43部門)'!AB40/'大分類(43部門)'!AB$55</f>
        <v>2.1317946513272197E-4</v>
      </c>
      <c r="AC40" s="27">
        <f>+'大分類(43部門)'!AC40/'大分類(43部門)'!AC$55</f>
        <v>4.5899122074974128E-5</v>
      </c>
      <c r="AD40" s="27">
        <f>+'大分類(43部門)'!AD40/'大分類(43部門)'!AD$55</f>
        <v>1.5769320319720552E-4</v>
      </c>
      <c r="AE40" s="27">
        <f>+'大分類(43部門)'!AE40/'大分類(43部門)'!AE$55</f>
        <v>4.7589035200040075E-4</v>
      </c>
      <c r="AF40" s="27">
        <f>+'大分類(43部門)'!AF40/'大分類(43部門)'!AF$55</f>
        <v>9.2120616593993737E-5</v>
      </c>
      <c r="AG40" s="27">
        <f>+'大分類(43部門)'!AG40/'大分類(43部門)'!AG$55</f>
        <v>1.4553111114551563E-4</v>
      </c>
      <c r="AH40" s="27">
        <f>+'大分類(43部門)'!AH40/'大分類(43部門)'!AH$55</f>
        <v>2.0086545805862667E-4</v>
      </c>
      <c r="AI40" s="27">
        <f>+'大分類(43部門)'!AI40/'大分類(43部門)'!AI$55</f>
        <v>2.0798727820593688E-4</v>
      </c>
      <c r="AJ40" s="27">
        <f>+'大分類(43部門)'!AJ40/'大分類(43部門)'!AJ$55</f>
        <v>1.0649983396675884E-6</v>
      </c>
      <c r="AK40" s="27">
        <f>+'大分類(43部門)'!AK40/'大分類(43部門)'!AK$55</f>
        <v>1.290680127077835E-3</v>
      </c>
      <c r="AL40" s="27">
        <f>+'大分類(43部門)'!AL40/'大分類(43部門)'!AL$55</f>
        <v>4.205125656856777E-3</v>
      </c>
      <c r="AM40" s="27">
        <f>+'大分類(43部門)'!AM40/'大分類(43部門)'!AM$55</f>
        <v>7.0961417472603037E-5</v>
      </c>
      <c r="AN40" s="27">
        <f>+'大分類(43部門)'!AN40/'大分類(43部門)'!AN$55</f>
        <v>9.4683789283120625E-7</v>
      </c>
      <c r="AO40" s="27">
        <f>+'大分類(43部門)'!AO40/'大分類(43部門)'!AO$55</f>
        <v>9.1162336834326794E-5</v>
      </c>
      <c r="AP40" s="27">
        <f>+'大分類(43部門)'!AP40/'大分類(43部門)'!AP$55</f>
        <v>0</v>
      </c>
      <c r="AQ40" s="27">
        <f>+'大分類(43部門)'!AQ40/'大分類(43部門)'!AQ$55</f>
        <v>4.926010636077965E-4</v>
      </c>
      <c r="AR40" s="27">
        <f>+'大分類(43部門)'!AR40/'大分類(43部門)'!AR$55</f>
        <v>4.380153055673957E-4</v>
      </c>
      <c r="AS40" s="27">
        <f>+'大分類(43部門)'!AS40/'大分類(43部門)'!AS$55</f>
        <v>0</v>
      </c>
      <c r="AT40" s="27">
        <f>+'大分類(43部門)'!AT40/'大分類(43部門)'!AT$55</f>
        <v>1.5620856386205695E-4</v>
      </c>
      <c r="AU40" s="133">
        <f>+'大分類(43部門)'!AU40/'大分類(43部門)'!AU$55</f>
        <v>3.9831475847911955E-4</v>
      </c>
      <c r="AV40" s="25"/>
      <c r="AW40" s="25"/>
      <c r="AX40" s="25"/>
    </row>
    <row r="41" spans="2:50" ht="25.5" customHeight="1" x14ac:dyDescent="0.15">
      <c r="B41" s="21" t="s">
        <v>32</v>
      </c>
      <c r="C41" s="14" t="s">
        <v>143</v>
      </c>
      <c r="D41" s="27">
        <f>+'大分類(43部門)'!D41/'大分類(43部門)'!D$55</f>
        <v>8.40214961926893E-4</v>
      </c>
      <c r="E41" s="27">
        <f>+'大分類(43部門)'!E41/'大分類(43部門)'!E$55</f>
        <v>0</v>
      </c>
      <c r="F41" s="27">
        <f>+'大分類(43部門)'!F41/'大分類(43部門)'!F$55</f>
        <v>0</v>
      </c>
      <c r="G41" s="27">
        <f>+'大分類(43部門)'!G41/'大分類(43部門)'!G$55</f>
        <v>0</v>
      </c>
      <c r="H41" s="27">
        <f>+'大分類(43部門)'!H41/'大分類(43部門)'!H$55</f>
        <v>0</v>
      </c>
      <c r="I41" s="27">
        <f>+'大分類(43部門)'!I41/'大分類(43部門)'!I$55</f>
        <v>0</v>
      </c>
      <c r="J41" s="27">
        <f>+'大分類(43部門)'!J41/'大分類(43部門)'!J$55</f>
        <v>0</v>
      </c>
      <c r="K41" s="27">
        <f>+'大分類(43部門)'!K41/'大分類(43部門)'!K$55</f>
        <v>1.139006050750605E-5</v>
      </c>
      <c r="L41" s="27">
        <f>+'大分類(43部門)'!L41/'大分類(43部門)'!L$55</f>
        <v>0</v>
      </c>
      <c r="M41" s="27">
        <f>+'大分類(43部門)'!M41/'大分類(43部門)'!M$55</f>
        <v>1.3932728606469384E-6</v>
      </c>
      <c r="N41" s="27">
        <f>+'大分類(43部門)'!N41/'大分類(43部門)'!N$55</f>
        <v>0</v>
      </c>
      <c r="O41" s="27">
        <f>+'大分類(43部門)'!O41/'大分類(43部門)'!O$55</f>
        <v>0</v>
      </c>
      <c r="P41" s="27">
        <f>+'大分類(43部門)'!P41/'大分類(43部門)'!P$55</f>
        <v>0</v>
      </c>
      <c r="Q41" s="27">
        <f>+'大分類(43部門)'!Q41/'大分類(43部門)'!Q$55</f>
        <v>1.7588339634356007E-6</v>
      </c>
      <c r="R41" s="27">
        <f>+'大分類(43部門)'!R41/'大分類(43部門)'!R$55</f>
        <v>0</v>
      </c>
      <c r="S41" s="27">
        <f>+'大分類(43部門)'!S41/'大分類(43部門)'!S$55</f>
        <v>0</v>
      </c>
      <c r="T41" s="27">
        <f>+'大分類(43部門)'!T41/'大分類(43部門)'!T$55</f>
        <v>0</v>
      </c>
      <c r="U41" s="27">
        <f>+'大分類(43部門)'!U41/'大分類(43部門)'!U$55</f>
        <v>0</v>
      </c>
      <c r="V41" s="27">
        <f>+'大分類(43部門)'!V41/'大分類(43部門)'!V$55</f>
        <v>0</v>
      </c>
      <c r="W41" s="27">
        <f>+'大分類(43部門)'!W41/'大分類(43部門)'!W$55</f>
        <v>0</v>
      </c>
      <c r="X41" s="27">
        <f>+'大分類(43部門)'!X41/'大分類(43部門)'!X$55</f>
        <v>0</v>
      </c>
      <c r="Y41" s="27">
        <f>+'大分類(43部門)'!Y41/'大分類(43部門)'!Y$55</f>
        <v>0</v>
      </c>
      <c r="Z41" s="27">
        <f>+'大分類(43部門)'!Z41/'大分類(43部門)'!Z$55</f>
        <v>0</v>
      </c>
      <c r="AA41" s="27">
        <f>+'大分類(43部門)'!AA41/'大分類(43部門)'!AA$55</f>
        <v>0</v>
      </c>
      <c r="AB41" s="27">
        <f>+'大分類(43部門)'!AB41/'大分類(43部門)'!AB$55</f>
        <v>0</v>
      </c>
      <c r="AC41" s="27">
        <f>+'大分類(43部門)'!AC41/'大分類(43部門)'!AC$55</f>
        <v>9.7361774098429974E-6</v>
      </c>
      <c r="AD41" s="27">
        <f>+'大分類(43部門)'!AD41/'大分類(43部門)'!AD$55</f>
        <v>3.2248098813334458E-7</v>
      </c>
      <c r="AE41" s="27">
        <f>+'大分類(43部門)'!AE41/'大分類(43部門)'!AE$55</f>
        <v>4.0892833684244963E-6</v>
      </c>
      <c r="AF41" s="27">
        <f>+'大分類(43部門)'!AF41/'大分類(43部門)'!AF$55</f>
        <v>2.5589060164998259E-4</v>
      </c>
      <c r="AG41" s="27">
        <f>+'大分類(43部門)'!AG41/'大分類(43部門)'!AG$55</f>
        <v>0</v>
      </c>
      <c r="AH41" s="27">
        <f>+'大分類(43部門)'!AH41/'大分類(43部門)'!AH$55</f>
        <v>2.4746392887626197E-5</v>
      </c>
      <c r="AI41" s="27">
        <f>+'大分類(43部門)'!AI41/'大分類(43部門)'!AI$55</f>
        <v>1.5244844097383385E-4</v>
      </c>
      <c r="AJ41" s="27">
        <f>+'大分類(43部門)'!AJ41/'大分類(43部門)'!AJ$55</f>
        <v>6.3899900380055306E-6</v>
      </c>
      <c r="AK41" s="27">
        <f>+'大分類(43部門)'!AK41/'大分類(43部門)'!AK$55</f>
        <v>1.1844199028335375E-3</v>
      </c>
      <c r="AL41" s="27">
        <f>+'大分類(43部門)'!AL41/'大分類(43部門)'!AL$55</f>
        <v>6.1120290197150208E-4</v>
      </c>
      <c r="AM41" s="27">
        <f>+'大分類(43部門)'!AM41/'大分類(43部門)'!AM$55</f>
        <v>2.2678391151038085E-5</v>
      </c>
      <c r="AN41" s="27">
        <f>+'大分類(43部門)'!AN41/'大分類(43部門)'!AN$55</f>
        <v>2.4302172582667628E-5</v>
      </c>
      <c r="AO41" s="27">
        <f>+'大分類(43部門)'!AO41/'大分類(43部門)'!AO$55</f>
        <v>1.6608584992975389E-2</v>
      </c>
      <c r="AP41" s="27">
        <f>+'大分類(43部門)'!AP41/'大分類(43部門)'!AP$55</f>
        <v>1.4458737173895233E-5</v>
      </c>
      <c r="AQ41" s="27">
        <f>+'大分類(43部門)'!AQ41/'大分類(43部門)'!AQ$55</f>
        <v>3.5804799530751879E-5</v>
      </c>
      <c r="AR41" s="27">
        <f>+'大分類(43部門)'!AR41/'大分類(43部門)'!AR$55</f>
        <v>7.6331657484871883E-5</v>
      </c>
      <c r="AS41" s="27">
        <f>+'大分類(43部門)'!AS41/'大分類(43部門)'!AS$55</f>
        <v>0</v>
      </c>
      <c r="AT41" s="27">
        <f>+'大分類(43部門)'!AT41/'大分類(43部門)'!AT$55</f>
        <v>2.4412129050070293E-3</v>
      </c>
      <c r="AU41" s="133">
        <f>+'大分類(43部門)'!AU41/'大分類(43部門)'!AU$55</f>
        <v>8.3605709437341378E-4</v>
      </c>
      <c r="AV41" s="25"/>
      <c r="AW41" s="25"/>
      <c r="AX41" s="25"/>
    </row>
    <row r="42" spans="2:50" ht="25.5" customHeight="1" x14ac:dyDescent="0.15">
      <c r="B42" s="21" t="s">
        <v>33</v>
      </c>
      <c r="C42" s="14" t="s">
        <v>144</v>
      </c>
      <c r="D42" s="27">
        <f>+'大分類(43部門)'!D42/'大分類(43部門)'!D$55</f>
        <v>2.1074698714997975E-4</v>
      </c>
      <c r="E42" s="27">
        <f>+'大分類(43部門)'!E42/'大分類(43部門)'!E$55</f>
        <v>0</v>
      </c>
      <c r="F42" s="27">
        <f>+'大分類(43部門)'!F42/'大分類(43部門)'!F$55</f>
        <v>4.5518118245390969E-3</v>
      </c>
      <c r="G42" s="27">
        <f>+'大分類(43部門)'!G42/'大分類(43部門)'!G$55</f>
        <v>2.5064267352185089E-3</v>
      </c>
      <c r="H42" s="27">
        <f>+'大分類(43部門)'!H42/'大分類(43部門)'!H$55</f>
        <v>9.4071115767797647E-4</v>
      </c>
      <c r="I42" s="27">
        <f>+'大分類(43部門)'!I42/'大分類(43部門)'!I$55</f>
        <v>3.9349143890247794E-4</v>
      </c>
      <c r="J42" s="27">
        <f>+'大分類(43部門)'!J42/'大分類(43部門)'!J$55</f>
        <v>1.2734040877292274E-3</v>
      </c>
      <c r="K42" s="27">
        <f>+'大分類(43部門)'!K42/'大分類(43部門)'!K$55</f>
        <v>1.457051586460197E-3</v>
      </c>
      <c r="L42" s="27">
        <f>+'大分類(43部門)'!L42/'大分類(43部門)'!L$55</f>
        <v>1.5325445277663478E-4</v>
      </c>
      <c r="M42" s="27">
        <f>+'大分類(43部門)'!M42/'大分類(43部門)'!M$55</f>
        <v>4.7649931834125295E-4</v>
      </c>
      <c r="N42" s="27">
        <f>+'大分類(43部門)'!N42/'大分類(43部門)'!N$55</f>
        <v>9.0270859350517535E-4</v>
      </c>
      <c r="O42" s="27">
        <f>+'大分類(43部門)'!O42/'大分類(43部門)'!O$55</f>
        <v>6.3771176473663026E-4</v>
      </c>
      <c r="P42" s="27">
        <f>+'大分類(43部門)'!P42/'大分類(43部門)'!P$55</f>
        <v>7.8383858936800408E-4</v>
      </c>
      <c r="Q42" s="27">
        <f>+'大分類(43部門)'!Q42/'大分類(43部門)'!Q$55</f>
        <v>6.1881641613542549E-4</v>
      </c>
      <c r="R42" s="27">
        <f>+'大分類(43部門)'!R42/'大分類(43部門)'!R$55</f>
        <v>3.8836168600753283E-4</v>
      </c>
      <c r="S42" s="27">
        <f>+'大分類(43部門)'!S42/'大分類(43部門)'!S$55</f>
        <v>7.7557791326453675E-4</v>
      </c>
      <c r="T42" s="27">
        <f>+'大分類(43部門)'!T42/'大分類(43部門)'!T$55</f>
        <v>2.2908484148376333E-3</v>
      </c>
      <c r="U42" s="27">
        <f>+'大分類(43部門)'!U42/'大分類(43部門)'!U$55</f>
        <v>1.9099956269290172E-3</v>
      </c>
      <c r="V42" s="27">
        <f>+'大分類(43部門)'!V42/'大分類(43部門)'!V$55</f>
        <v>2.2027891370451926E-3</v>
      </c>
      <c r="W42" s="27">
        <f>+'大分類(43部門)'!W42/'大分類(43部門)'!W$55</f>
        <v>7.1743648372807767E-4</v>
      </c>
      <c r="X42" s="27">
        <f>+'大分類(43部門)'!X42/'大分類(43部門)'!X$55</f>
        <v>5.361496095581767E-4</v>
      </c>
      <c r="Y42" s="27">
        <f>+'大分類(43部門)'!Y42/'大分類(43部門)'!Y$55</f>
        <v>6.0125338205027406E-4</v>
      </c>
      <c r="Z42" s="27">
        <f>+'大分類(43部門)'!Z42/'大分類(43部門)'!Z$55</f>
        <v>1.345115245396999E-4</v>
      </c>
      <c r="AA42" s="27">
        <f>+'大分類(43部門)'!AA42/'大分類(43部門)'!AA$55</f>
        <v>3.0112670123531572E-4</v>
      </c>
      <c r="AB42" s="27">
        <f>+'大分類(43部門)'!AB42/'大分類(43部門)'!AB$55</f>
        <v>1.1760400493155162E-3</v>
      </c>
      <c r="AC42" s="27">
        <f>+'大分類(43部門)'!AC42/'大分類(43部門)'!AC$55</f>
        <v>9.1937332398660298E-4</v>
      </c>
      <c r="AD42" s="27">
        <f>+'大分類(43部門)'!AD42/'大分類(43部門)'!AD$55</f>
        <v>1.002270911118435E-3</v>
      </c>
      <c r="AE42" s="27">
        <f>+'大分類(43部門)'!AE42/'大分類(43部門)'!AE$55</f>
        <v>1.4598741625275451E-3</v>
      </c>
      <c r="AF42" s="27">
        <f>+'大分類(43部門)'!AF42/'大分類(43部門)'!AF$55</f>
        <v>7.9701392727247918E-3</v>
      </c>
      <c r="AG42" s="27">
        <f>+'大分類(43部門)'!AG42/'大分類(43部門)'!AG$55</f>
        <v>1.9538325772940502E-3</v>
      </c>
      <c r="AH42" s="27">
        <f>+'大分類(43部門)'!AH42/'大分類(43部門)'!AH$55</f>
        <v>5.2691003803419288E-4</v>
      </c>
      <c r="AI42" s="27">
        <f>+'大分類(43部門)'!AI42/'大分類(43部門)'!AI$55</f>
        <v>3.1821486842679445E-3</v>
      </c>
      <c r="AJ42" s="27">
        <f>+'大分類(43部門)'!AJ42/'大分類(43部門)'!AJ$55</f>
        <v>3.18860502896476E-4</v>
      </c>
      <c r="AK42" s="27">
        <f>+'大分類(43部門)'!AK42/'大分類(43部門)'!AK$55</f>
        <v>1.2548686702883204E-3</v>
      </c>
      <c r="AL42" s="27">
        <f>+'大分類(43部門)'!AL42/'大分類(43部門)'!AL$55</f>
        <v>1.2364850035819141E-3</v>
      </c>
      <c r="AM42" s="27">
        <f>+'大分類(43部門)'!AM42/'大分類(43部門)'!AM$55</f>
        <v>1.4631220097443926E-6</v>
      </c>
      <c r="AN42" s="27">
        <f>+'大分類(43部門)'!AN42/'大分類(43部門)'!AN$55</f>
        <v>3.0396652486191157E-3</v>
      </c>
      <c r="AO42" s="27">
        <f>+'大分類(43部門)'!AO42/'大分類(43部門)'!AO$55</f>
        <v>1.0587326844809044E-3</v>
      </c>
      <c r="AP42" s="27">
        <f>+'大分類(43部門)'!AP42/'大分類(43部門)'!AP$55</f>
        <v>0</v>
      </c>
      <c r="AQ42" s="27">
        <f>+'大分類(43部門)'!AQ42/'大分類(43部門)'!AQ$55</f>
        <v>1.9617381246084561E-3</v>
      </c>
      <c r="AR42" s="27">
        <f>+'大分類(43部門)'!AR42/'大分類(43部門)'!AR$55</f>
        <v>2.7194044703956225E-3</v>
      </c>
      <c r="AS42" s="27">
        <f>+'大分類(43部門)'!AS42/'大分類(43部門)'!AS$55</f>
        <v>0</v>
      </c>
      <c r="AT42" s="27">
        <f>+'大分類(43部門)'!AT42/'大分類(43部門)'!AT$55</f>
        <v>4.8170361786299418E-3</v>
      </c>
      <c r="AU42" s="133">
        <f>+'大分類(43部門)'!AU42/'大分類(43部門)'!AU$55</f>
        <v>1.0335495004498087E-3</v>
      </c>
      <c r="AV42" s="25"/>
      <c r="AW42" s="25"/>
      <c r="AX42" s="25"/>
    </row>
    <row r="43" spans="2:50" ht="25.5" customHeight="1" x14ac:dyDescent="0.15">
      <c r="B43" s="21" t="s">
        <v>34</v>
      </c>
      <c r="C43" s="14" t="s">
        <v>84</v>
      </c>
      <c r="D43" s="27">
        <f>+'大分類(43部門)'!D43/'大分類(43部門)'!D$55</f>
        <v>1.6008452063379384E-2</v>
      </c>
      <c r="E43" s="27">
        <f>+'大分類(43部門)'!E43/'大分類(43部門)'!E$55</f>
        <v>2.3766654663305724E-2</v>
      </c>
      <c r="F43" s="27">
        <f>+'大分類(43部門)'!F43/'大分類(43部門)'!F$55</f>
        <v>7.8830260648442459E-3</v>
      </c>
      <c r="G43" s="27">
        <f>+'大分類(43部門)'!G43/'大分類(43部門)'!G$55</f>
        <v>3.5925449871465294E-2</v>
      </c>
      <c r="H43" s="27">
        <f>+'大分類(43部門)'!H43/'大分類(43部門)'!H$55</f>
        <v>3.7169883635753374E-2</v>
      </c>
      <c r="I43" s="27">
        <f>+'大分類(43部門)'!I43/'大分類(43部門)'!I$55</f>
        <v>2.7335247616009074E-2</v>
      </c>
      <c r="J43" s="27">
        <f>+'大分類(43部門)'!J43/'大分類(43部門)'!J$55</f>
        <v>2.2854175540139215E-2</v>
      </c>
      <c r="K43" s="27">
        <f>+'大分類(43部門)'!K43/'大分類(43部門)'!K$55</f>
        <v>4.5277242834337705E-2</v>
      </c>
      <c r="L43" s="27">
        <f>+'大分類(43部門)'!L43/'大分類(43部門)'!L$55</f>
        <v>4.7424905318139447E-3</v>
      </c>
      <c r="M43" s="27">
        <f>+'大分類(43部門)'!M43/'大分類(43部門)'!M$55</f>
        <v>3.7091710096142795E-2</v>
      </c>
      <c r="N43" s="27">
        <f>+'大分類(43部門)'!N43/'大分類(43部門)'!N$55</f>
        <v>4.010972820520016E-2</v>
      </c>
      <c r="O43" s="27">
        <f>+'大分類(43部門)'!O43/'大分類(43部門)'!O$55</f>
        <v>3.240307565247845E-2</v>
      </c>
      <c r="P43" s="27">
        <f>+'大分類(43部門)'!P43/'大分類(43部門)'!P$55</f>
        <v>6.0276956301576694E-2</v>
      </c>
      <c r="Q43" s="27">
        <f>+'大分類(43部門)'!Q43/'大分類(43部門)'!Q$55</f>
        <v>1.1479909279344166E-2</v>
      </c>
      <c r="R43" s="27">
        <f>+'大分類(43部門)'!R43/'大分類(43部門)'!R$55</f>
        <v>2.2511351062612081E-2</v>
      </c>
      <c r="S43" s="27">
        <f>+'大分類(43部門)'!S43/'大分類(43部門)'!S$55</f>
        <v>2.6832841415860568E-2</v>
      </c>
      <c r="T43" s="27">
        <f>+'大分類(43部門)'!T43/'大分類(43部門)'!T$55</f>
        <v>4.637248106789886E-2</v>
      </c>
      <c r="U43" s="27">
        <f>+'大分類(43部門)'!U43/'大分類(43部門)'!U$55</f>
        <v>3.3123611297184295E-2</v>
      </c>
      <c r="V43" s="27">
        <f>+'大分類(43部門)'!V43/'大分類(43部門)'!V$55</f>
        <v>3.2827933312362376E-2</v>
      </c>
      <c r="W43" s="27">
        <f>+'大分類(43部門)'!W43/'大分類(43部門)'!W$55</f>
        <v>4.8271903798710464E-2</v>
      </c>
      <c r="X43" s="27">
        <f>+'大分類(43部門)'!X43/'大分類(43部門)'!X$55</f>
        <v>4.0085254668418197E-2</v>
      </c>
      <c r="Y43" s="27">
        <f>+'大分類(43部門)'!Y43/'大分類(43部門)'!Y$55</f>
        <v>3.3217597563272007E-2</v>
      </c>
      <c r="Z43" s="27">
        <f>+'大分類(43部門)'!Z43/'大分類(43部門)'!Z$55</f>
        <v>2.5907018169587622E-2</v>
      </c>
      <c r="AA43" s="27">
        <f>+'大分類(43部門)'!AA43/'大分類(43部門)'!AA$55</f>
        <v>6.2609985222163628E-2</v>
      </c>
      <c r="AB43" s="27">
        <f>+'大分類(43部門)'!AB43/'大分類(43部門)'!AB$55</f>
        <v>4.5863785427762364E-2</v>
      </c>
      <c r="AC43" s="27">
        <f>+'大分類(43部門)'!AC43/'大分類(43部門)'!AC$55</f>
        <v>3.9043462295957537E-2</v>
      </c>
      <c r="AD43" s="27">
        <f>+'大分類(43部門)'!AD43/'大分類(43部門)'!AD$55</f>
        <v>8.9678093028025527E-2</v>
      </c>
      <c r="AE43" s="27">
        <f>+'大分類(43部門)'!AE43/'大分類(43部門)'!AE$55</f>
        <v>4.9188456157515104E-2</v>
      </c>
      <c r="AF43" s="27">
        <f>+'大分類(43部門)'!AF43/'大分類(43部門)'!AF$55</f>
        <v>0.15236408797177697</v>
      </c>
      <c r="AG43" s="27">
        <f>+'大分類(43部門)'!AG43/'大分類(43部門)'!AG$55</f>
        <v>5.971110526234305E-2</v>
      </c>
      <c r="AH43" s="27">
        <f>+'大分類(43部門)'!AH43/'大分類(43部門)'!AH$55</f>
        <v>8.0833875293809143E-2</v>
      </c>
      <c r="AI43" s="27">
        <f>+'大分類(43部門)'!AI43/'大分類(43部門)'!AI$55</f>
        <v>0.11541820461074359</v>
      </c>
      <c r="AJ43" s="27">
        <f>+'大分類(43部門)'!AJ43/'大分類(43部門)'!AJ$55</f>
        <v>2.6667558425276416E-2</v>
      </c>
      <c r="AK43" s="27">
        <f>+'大分類(43部門)'!AK43/'大分類(43部門)'!AK$55</f>
        <v>0.11368170835912786</v>
      </c>
      <c r="AL43" s="27">
        <f>+'大分類(43部門)'!AL43/'大分類(43部門)'!AL$55</f>
        <v>0.16422723828217201</v>
      </c>
      <c r="AM43" s="27">
        <f>+'大分類(43部門)'!AM43/'大分類(43部門)'!AM$55</f>
        <v>8.8540096858677045E-2</v>
      </c>
      <c r="AN43" s="27">
        <f>+'大分類(43部門)'!AN43/'大分類(43部門)'!AN$55</f>
        <v>7.8805949045603188E-2</v>
      </c>
      <c r="AO43" s="27">
        <f>+'大分類(43部門)'!AO43/'大分類(43部門)'!AO$55</f>
        <v>4.5340340810822249E-2</v>
      </c>
      <c r="AP43" s="27">
        <f>+'大分類(43部門)'!AP43/'大分類(43部門)'!AP$55</f>
        <v>7.5228809515776887E-2</v>
      </c>
      <c r="AQ43" s="27">
        <f>+'大分類(43部門)'!AQ43/'大分類(43部門)'!AQ$55</f>
        <v>0.12580848719704749</v>
      </c>
      <c r="AR43" s="27">
        <f>+'大分類(43部門)'!AR43/'大分類(43部門)'!AR$55</f>
        <v>3.7529493803403181E-2</v>
      </c>
      <c r="AS43" s="27">
        <f>+'大分類(43部門)'!AS43/'大分類(43部門)'!AS$55</f>
        <v>0</v>
      </c>
      <c r="AT43" s="27">
        <f>+'大分類(43部門)'!AT43/'大分類(43部門)'!AT$55</f>
        <v>3.9927635474601576E-2</v>
      </c>
      <c r="AU43" s="133">
        <f>+'大分類(43部門)'!AU43/'大分類(43部門)'!AU$55</f>
        <v>5.6304023947657197E-2</v>
      </c>
      <c r="AV43" s="25"/>
      <c r="AW43" s="25"/>
      <c r="AX43" s="25"/>
    </row>
    <row r="44" spans="2:50" ht="25.5" customHeight="1" x14ac:dyDescent="0.15">
      <c r="B44" s="21" t="s">
        <v>35</v>
      </c>
      <c r="C44" s="14" t="s">
        <v>85</v>
      </c>
      <c r="D44" s="27">
        <f>+'大分類(43部門)'!D44/'大分類(43部門)'!D$55</f>
        <v>1.6083322703551087E-4</v>
      </c>
      <c r="E44" s="27">
        <f>+'大分類(43部門)'!E44/'大分類(43部門)'!E$55</f>
        <v>1.8005041411595248E-4</v>
      </c>
      <c r="F44" s="27">
        <f>+'大分類(43部門)'!F44/'大分類(43部門)'!F$55</f>
        <v>8.9001907183725363E-4</v>
      </c>
      <c r="G44" s="27">
        <f>+'大分類(43部門)'!G44/'大分類(43部門)'!G$55</f>
        <v>6.426735218508997E-5</v>
      </c>
      <c r="H44" s="27">
        <f>+'大分類(43部門)'!H44/'大分類(43部門)'!H$55</f>
        <v>1.6237926444007502E-4</v>
      </c>
      <c r="I44" s="27">
        <f>+'大分類(43部門)'!I44/'大分類(43部門)'!I$55</f>
        <v>1.2407387713141195E-4</v>
      </c>
      <c r="J44" s="27">
        <f>+'大分類(43部門)'!J44/'大分類(43部門)'!J$55</f>
        <v>8.751918128723212E-5</v>
      </c>
      <c r="K44" s="27">
        <f>+'大分類(43部門)'!K44/'大分類(43部門)'!K$55</f>
        <v>9.2872801061203171E-5</v>
      </c>
      <c r="L44" s="27">
        <f>+'大分類(43部門)'!L44/'大分類(43部門)'!L$55</f>
        <v>1.4695632458033472E-5</v>
      </c>
      <c r="M44" s="27">
        <f>+'大分類(43部門)'!M44/'大分類(43部門)'!M$55</f>
        <v>8.4293008069139772E-5</v>
      </c>
      <c r="N44" s="27">
        <f>+'大分類(43部門)'!N44/'大分類(43部門)'!N$55</f>
        <v>1.0056080186715685E-4</v>
      </c>
      <c r="O44" s="27">
        <f>+'大分類(43部門)'!O44/'大分類(43部門)'!O$55</f>
        <v>1.0977005786450193E-4</v>
      </c>
      <c r="P44" s="27">
        <f>+'大分類(43部門)'!P44/'大分類(43部門)'!P$55</f>
        <v>6.0117413933829223E-5</v>
      </c>
      <c r="Q44" s="27">
        <f>+'大分類(43部門)'!Q44/'大分類(43部門)'!Q$55</f>
        <v>6.3024883689775691E-5</v>
      </c>
      <c r="R44" s="27">
        <f>+'大分類(43部門)'!R44/'大分類(43部門)'!R$55</f>
        <v>1.1582716951101857E-4</v>
      </c>
      <c r="S44" s="27">
        <f>+'大分類(43部門)'!S44/'大分類(43部門)'!S$55</f>
        <v>9.8742558401734992E-5</v>
      </c>
      <c r="T44" s="27">
        <f>+'大分類(43部門)'!T44/'大分類(43部門)'!T$55</f>
        <v>1.2527275060967782E-4</v>
      </c>
      <c r="U44" s="27">
        <f>+'大分類(43部門)'!U44/'大分類(43部門)'!U$55</f>
        <v>9.6055894419405308E-5</v>
      </c>
      <c r="V44" s="27">
        <f>+'大分類(43部門)'!V44/'大分類(43部門)'!V$55</f>
        <v>9.5627555835168295E-5</v>
      </c>
      <c r="W44" s="27">
        <f>+'大分類(43部門)'!W44/'大分類(43部門)'!W$55</f>
        <v>1.8514489902660068E-4</v>
      </c>
      <c r="X44" s="27">
        <f>+'大分類(43部門)'!X44/'大分類(43部門)'!X$55</f>
        <v>1.1114651333387672E-4</v>
      </c>
      <c r="Y44" s="27">
        <f>+'大分類(43部門)'!Y44/'大分類(43部門)'!Y$55</f>
        <v>1.2553642042807919E-4</v>
      </c>
      <c r="Z44" s="27">
        <f>+'大分類(43部門)'!Z44/'大分類(43部門)'!Z$55</f>
        <v>9.367766887586243E-5</v>
      </c>
      <c r="AA44" s="27">
        <f>+'大分類(43部門)'!AA44/'大分類(43部門)'!AA$55</f>
        <v>5.3959119874536346E-5</v>
      </c>
      <c r="AB44" s="27">
        <f>+'大分類(43部門)'!AB44/'大分類(43部門)'!AB$55</f>
        <v>1.3146067016517855E-4</v>
      </c>
      <c r="AC44" s="27">
        <f>+'大分類(43部門)'!AC44/'大分類(43部門)'!AC$55</f>
        <v>1.0431618653403211E-4</v>
      </c>
      <c r="AD44" s="27">
        <f>+'大分類(43部門)'!AD44/'大分類(43部門)'!AD$55</f>
        <v>2.4927780382707538E-4</v>
      </c>
      <c r="AE44" s="27">
        <f>+'大分類(43部門)'!AE44/'大分類(43部門)'!AE$55</f>
        <v>6.798433600005725E-5</v>
      </c>
      <c r="AF44" s="27">
        <f>+'大分類(43部門)'!AF44/'大分類(43部門)'!AF$55</f>
        <v>3.0024497260264623E-4</v>
      </c>
      <c r="AG44" s="27">
        <f>+'大分類(43部門)'!AG44/'大分類(43部門)'!AG$55</f>
        <v>5.2638912541995012E-5</v>
      </c>
      <c r="AH44" s="27">
        <f>+'大分類(43部門)'!AH44/'大分類(43部門)'!AH$55</f>
        <v>8.7205709673003195E-4</v>
      </c>
      <c r="AI44" s="27">
        <f>+'大分類(43部門)'!AI44/'大分類(43部門)'!AI$55</f>
        <v>2.0572038689034084E-4</v>
      </c>
      <c r="AJ44" s="27">
        <f>+'大分類(43部門)'!AJ44/'大分類(43部門)'!AJ$55</f>
        <v>5.0693920968177214E-4</v>
      </c>
      <c r="AK44" s="27">
        <f>+'大分類(43部門)'!AK44/'大分類(43部門)'!AK$55</f>
        <v>7.006716996440283E-4</v>
      </c>
      <c r="AL44" s="27">
        <f>+'大分類(43部門)'!AL44/'大分類(43部門)'!AL$55</f>
        <v>7.7298946958685834E-3</v>
      </c>
      <c r="AM44" s="27">
        <f>+'大分類(43部門)'!AM44/'大分類(43部門)'!AM$55</f>
        <v>4.2430538282587385E-4</v>
      </c>
      <c r="AN44" s="27">
        <f>+'大分類(43部門)'!AN44/'大分類(43部門)'!AN$55</f>
        <v>3.3360255090752835E-3</v>
      </c>
      <c r="AO44" s="27">
        <f>+'大分類(43部門)'!AO44/'大分類(43部門)'!AO$55</f>
        <v>1.1949082000947974E-2</v>
      </c>
      <c r="AP44" s="27">
        <f>+'大分類(43部門)'!AP44/'大分類(43部門)'!AP$55</f>
        <v>2.5784747960113162E-3</v>
      </c>
      <c r="AQ44" s="27">
        <f>+'大分類(43部門)'!AQ44/'大分類(43部門)'!AQ$55</f>
        <v>1.3124625560476245E-3</v>
      </c>
      <c r="AR44" s="27">
        <f>+'大分類(43部門)'!AR44/'大分類(43部門)'!AR$55</f>
        <v>1.7131820135506525E-2</v>
      </c>
      <c r="AS44" s="27">
        <f>+'大分類(43部門)'!AS44/'大分類(43部門)'!AS$55</f>
        <v>0</v>
      </c>
      <c r="AT44" s="27">
        <f>+'大分類(43部門)'!AT44/'大分類(43部門)'!AT$55</f>
        <v>1.6674356002949798E-3</v>
      </c>
      <c r="AU44" s="133">
        <f>+'大分類(43部門)'!AU44/'大分類(43部門)'!AU$55</f>
        <v>1.8052867190142671E-3</v>
      </c>
      <c r="AV44" s="25"/>
      <c r="AW44" s="25"/>
      <c r="AX44" s="25"/>
    </row>
    <row r="45" spans="2:50" ht="25.5" customHeight="1" x14ac:dyDescent="0.15">
      <c r="B45" s="21" t="s">
        <v>36</v>
      </c>
      <c r="C45" s="14" t="s">
        <v>86</v>
      </c>
      <c r="D45" s="27">
        <f>+'大分類(43部門)'!D45/'大分類(43部門)'!D$55</f>
        <v>8.0971210852360642E-4</v>
      </c>
      <c r="E45" s="27">
        <f>+'大分類(43部門)'!E45/'大分類(43部門)'!E$55</f>
        <v>1.9805545552754773E-3</v>
      </c>
      <c r="F45" s="27">
        <f>+'大分類(43部門)'!F45/'大分類(43部門)'!F$55</f>
        <v>7.3744437380801012E-4</v>
      </c>
      <c r="G45" s="27">
        <f>+'大分類(43部門)'!G45/'大分類(43部門)'!G$55</f>
        <v>8.9974293059125968E-4</v>
      </c>
      <c r="H45" s="27">
        <f>+'大分類(43部門)'!H45/'大分類(43部門)'!H$55</f>
        <v>6.7809217971483843E-4</v>
      </c>
      <c r="I45" s="27">
        <f>+'大分類(43部門)'!I45/'大分類(43部門)'!I$55</f>
        <v>1.0457655358219009E-3</v>
      </c>
      <c r="J45" s="27">
        <f>+'大分類(43部門)'!J45/'大分類(43部門)'!J$55</f>
        <v>8.1101107992835098E-4</v>
      </c>
      <c r="K45" s="27">
        <f>+'大分類(43部門)'!K45/'大分類(43部門)'!K$55</f>
        <v>5.8264540288396329E-4</v>
      </c>
      <c r="L45" s="27">
        <f>+'大分類(43部門)'!L45/'大分類(43部門)'!L$55</f>
        <v>2.3093136719766887E-5</v>
      </c>
      <c r="M45" s="27">
        <f>+'大分類(43部門)'!M45/'大分類(43部門)'!M$55</f>
        <v>1.2469792102790098E-4</v>
      </c>
      <c r="N45" s="27">
        <f>+'大分類(43部門)'!N45/'大分類(43部門)'!N$55</f>
        <v>3.3442313179077738E-4</v>
      </c>
      <c r="O45" s="27">
        <f>+'大分類(43部門)'!O45/'大分類(43部門)'!O$55</f>
        <v>1.3224678399866186E-3</v>
      </c>
      <c r="P45" s="27">
        <f>+'大分類(43部門)'!P45/'大分類(43部門)'!P$55</f>
        <v>1.2555290679257412E-3</v>
      </c>
      <c r="Q45" s="27">
        <f>+'大分類(43部門)'!Q45/'大分類(43部門)'!Q$55</f>
        <v>1.8174617622167873E-4</v>
      </c>
      <c r="R45" s="27">
        <f>+'大分類(43部門)'!R45/'大分類(43部門)'!R$55</f>
        <v>3.3521745529071259E-4</v>
      </c>
      <c r="S45" s="27">
        <f>+'大分類(43部門)'!S45/'大分類(43部門)'!S$55</f>
        <v>3.8778895663226838E-4</v>
      </c>
      <c r="T45" s="27">
        <f>+'大分類(43部門)'!T45/'大分類(43部門)'!T$55</f>
        <v>1.1212938005390836E-3</v>
      </c>
      <c r="U45" s="27">
        <f>+'大分類(43部門)'!U45/'大分類(43部門)'!U$55</f>
        <v>1.0409425611029239E-3</v>
      </c>
      <c r="V45" s="27">
        <f>+'大分類(43部門)'!V45/'大分類(43部門)'!V$55</f>
        <v>5.2511271888434517E-4</v>
      </c>
      <c r="W45" s="27">
        <f>+'大分類(43部門)'!W45/'大分類(43部門)'!W$55</f>
        <v>8.1695186695487552E-4</v>
      </c>
      <c r="X45" s="27">
        <f>+'大分類(43部門)'!X45/'大分類(43部門)'!X$55</f>
        <v>9.2992582822676848E-4</v>
      </c>
      <c r="Y45" s="27">
        <f>+'大分類(43部門)'!Y45/'大分類(43部門)'!Y$55</f>
        <v>7.7634365264733188E-4</v>
      </c>
      <c r="Z45" s="27">
        <f>+'大分類(43部門)'!Z45/'大分類(43部門)'!Z$55</f>
        <v>2.4999188557996426E-4</v>
      </c>
      <c r="AA45" s="27">
        <f>+'大分類(43部門)'!AA45/'大分類(43部門)'!AA$55</f>
        <v>5.5003489936624145E-4</v>
      </c>
      <c r="AB45" s="27">
        <f>+'大分類(43部門)'!AB45/'大分類(43部門)'!AB$55</f>
        <v>1.5650925731827338E-3</v>
      </c>
      <c r="AC45" s="27">
        <f>+'大分類(43部門)'!AC45/'大分類(43部門)'!AC$55</f>
        <v>9.416274437805299E-4</v>
      </c>
      <c r="AD45" s="27">
        <f>+'大分類(43部門)'!AD45/'大分類(43部門)'!AD$55</f>
        <v>9.3583982756296601E-4</v>
      </c>
      <c r="AE45" s="27">
        <f>+'大分類(43部門)'!AE45/'大分類(43部門)'!AE$55</f>
        <v>3.7314710736873525E-5</v>
      </c>
      <c r="AF45" s="27">
        <f>+'大分類(43部門)'!AF45/'大分類(43部門)'!AF$55</f>
        <v>1.0542692787979284E-3</v>
      </c>
      <c r="AG45" s="27">
        <f>+'大分類(43部門)'!AG45/'大分類(43部門)'!AG$55</f>
        <v>3.2295521047823999E-3</v>
      </c>
      <c r="AH45" s="27">
        <f>+'大分類(43部門)'!AH45/'大分類(43部門)'!AH$55</f>
        <v>1.9949065845375853E-3</v>
      </c>
      <c r="AI45" s="27">
        <f>+'大分類(43部門)'!AI45/'大分類(43部門)'!AI$55</f>
        <v>3.4785447237821268E-3</v>
      </c>
      <c r="AJ45" s="27">
        <f>+'大分類(43部門)'!AJ45/'大分類(43部門)'!AJ$55</f>
        <v>3.118315138546699E-4</v>
      </c>
      <c r="AK45" s="27">
        <f>+'大分類(43部門)'!AK45/'大分類(43部門)'!AK$55</f>
        <v>1.662884448463938E-3</v>
      </c>
      <c r="AL45" s="27">
        <f>+'大分類(43部門)'!AL45/'大分類(43部門)'!AL$55</f>
        <v>1.8195295062755962E-3</v>
      </c>
      <c r="AM45" s="27">
        <f>+'大分類(43部門)'!AM45/'大分類(43部門)'!AM$55</f>
        <v>3.1259601738188947E-3</v>
      </c>
      <c r="AN45" s="27">
        <f>+'大分類(43部門)'!AN45/'大分類(43部門)'!AN$55</f>
        <v>4.5946886812789E-3</v>
      </c>
      <c r="AO45" s="27">
        <f>+'大分類(43部門)'!AO45/'大分類(43部門)'!AO$55</f>
        <v>2.2668466436498334E-3</v>
      </c>
      <c r="AP45" s="27">
        <f>+'大分類(43部門)'!AP45/'大分類(43部門)'!AP$55</f>
        <v>4.9063314810084491E-3</v>
      </c>
      <c r="AQ45" s="27">
        <f>+'大分類(43部門)'!AQ45/'大分類(43部門)'!AQ$55</f>
        <v>1.5307121939516343E-3</v>
      </c>
      <c r="AR45" s="27">
        <f>+'大分類(43部門)'!AR45/'大分類(43部門)'!AR$55</f>
        <v>1.8430171692725842E-3</v>
      </c>
      <c r="AS45" s="27">
        <f>+'大分類(43部門)'!AS45/'大分類(43部門)'!AS$55</f>
        <v>0</v>
      </c>
      <c r="AT45" s="27">
        <f>+'大分類(43部門)'!AT45/'大分類(43部門)'!AT$55</f>
        <v>2.0343440875058579E-4</v>
      </c>
      <c r="AU45" s="133">
        <f>+'大分類(43部門)'!AU45/'大分類(43部門)'!AU$55</f>
        <v>1.1824348192760895E-3</v>
      </c>
      <c r="AV45" s="25"/>
      <c r="AW45" s="25"/>
      <c r="AX45" s="25"/>
    </row>
    <row r="46" spans="2:50" ht="25.5" customHeight="1" x14ac:dyDescent="0.15">
      <c r="B46" s="21" t="s">
        <v>37</v>
      </c>
      <c r="C46" s="14" t="s">
        <v>87</v>
      </c>
      <c r="D46" s="27">
        <f>+'大分類(43部門)'!D46/'大分類(43部門)'!D$55</f>
        <v>5.5515193193981507E-3</v>
      </c>
      <c r="E46" s="27">
        <f>+'大分類(43部門)'!E46/'大分類(43部門)'!E$55</f>
        <v>5.0414115952466688E-3</v>
      </c>
      <c r="F46" s="27">
        <f>+'大分類(43部門)'!F46/'大分類(43部門)'!F$55</f>
        <v>1.3782581055308328E-2</v>
      </c>
      <c r="G46" s="27">
        <f>+'大分類(43部門)'!G46/'大分類(43部門)'!G$55</f>
        <v>1.6388174807197942E-2</v>
      </c>
      <c r="H46" s="27">
        <f>+'大分類(43部門)'!H46/'大分類(43部門)'!H$55</f>
        <v>5.3158798302728469E-3</v>
      </c>
      <c r="I46" s="27">
        <f>+'大分類(43部門)'!I46/'大分類(43部門)'!I$55</f>
        <v>4.5623737105179194E-3</v>
      </c>
      <c r="J46" s="27">
        <f>+'大分類(43部門)'!J46/'大分類(43部門)'!J$55</f>
        <v>6.6966760214947109E-3</v>
      </c>
      <c r="K46" s="27">
        <f>+'大分類(43部門)'!K46/'大分類(43部門)'!K$55</f>
        <v>5.3769847180434333E-3</v>
      </c>
      <c r="L46" s="27">
        <f>+'大分類(43部門)'!L46/'大分類(43部門)'!L$55</f>
        <v>6.5710470848063954E-4</v>
      </c>
      <c r="M46" s="27">
        <f>+'大分類(43部門)'!M46/'大分類(43部門)'!M$55</f>
        <v>5.9841069364786007E-3</v>
      </c>
      <c r="N46" s="27">
        <f>+'大分類(43部門)'!N46/'大分類(43部門)'!N$55</f>
        <v>7.198282515049041E-3</v>
      </c>
      <c r="O46" s="27">
        <f>+'大分類(43部門)'!O46/'大分類(43部門)'!O$55</f>
        <v>8.5620645134311512E-3</v>
      </c>
      <c r="P46" s="27">
        <f>+'大分類(43部門)'!P46/'大分類(43部門)'!P$55</f>
        <v>1.7801691149098124E-2</v>
      </c>
      <c r="Q46" s="27">
        <f>+'大分類(43部門)'!Q46/'大分類(43部門)'!Q$55</f>
        <v>9.6832603856946992E-3</v>
      </c>
      <c r="R46" s="27">
        <f>+'大分類(43部門)'!R46/'大分類(43部門)'!R$55</f>
        <v>7.6895613829491508E-3</v>
      </c>
      <c r="S46" s="27">
        <f>+'大分類(43部門)'!S46/'大分類(43部門)'!S$55</f>
        <v>7.5672706120602368E-3</v>
      </c>
      <c r="T46" s="27">
        <f>+'大分類(43部門)'!T46/'大分類(43部門)'!T$55</f>
        <v>9.9191374663072773E-3</v>
      </c>
      <c r="U46" s="27">
        <f>+'大分類(43部門)'!U46/'大分類(43部門)'!U$55</f>
        <v>6.9301800036905689E-3</v>
      </c>
      <c r="V46" s="27">
        <f>+'大分類(43部門)'!V46/'大分類(43部門)'!V$55</f>
        <v>3.7487679563804133E-3</v>
      </c>
      <c r="W46" s="27">
        <f>+'大分類(43部門)'!W46/'大分類(43部門)'!W$55</f>
        <v>3.0572051451767438E-3</v>
      </c>
      <c r="X46" s="27">
        <f>+'大分類(43部門)'!X46/'大分類(43部門)'!X$55</f>
        <v>8.7710477093762146E-3</v>
      </c>
      <c r="Y46" s="27">
        <f>+'大分類(43部門)'!Y46/'大分類(43部門)'!Y$55</f>
        <v>2.8840340798345562E-3</v>
      </c>
      <c r="Z46" s="27">
        <f>+'大分類(43部門)'!Z46/'大分類(43部門)'!Z$55</f>
        <v>1.5766302732105209E-3</v>
      </c>
      <c r="AA46" s="27">
        <f>+'大分類(43部門)'!AA46/'大分類(43部門)'!AA$55</f>
        <v>5.1992222924270989E-3</v>
      </c>
      <c r="AB46" s="27">
        <f>+'大分類(43部門)'!AB46/'大分類(43部門)'!AB$55</f>
        <v>9.951928030612572E-3</v>
      </c>
      <c r="AC46" s="27">
        <f>+'大分類(43部門)'!AC46/'大分類(43部門)'!AC$55</f>
        <v>3.9793147956515449E-3</v>
      </c>
      <c r="AD46" s="27">
        <f>+'大分類(43部門)'!AD46/'大分類(43部門)'!AD$55</f>
        <v>1.4665790378328245E-2</v>
      </c>
      <c r="AE46" s="27">
        <f>+'大分類(43部門)'!AE46/'大分類(43部門)'!AE$55</f>
        <v>1.5577613831592065E-2</v>
      </c>
      <c r="AF46" s="27">
        <f>+'大分類(43部門)'!AF46/'大分類(43部門)'!AF$55</f>
        <v>3.5241253659235604E-2</v>
      </c>
      <c r="AG46" s="27">
        <f>+'大分類(43部門)'!AG46/'大分類(43部門)'!AG$55</f>
        <v>2.0975058444674954E-2</v>
      </c>
      <c r="AH46" s="27">
        <f>+'大分類(43部門)'!AH46/'大分類(43部門)'!AH$55</f>
        <v>1.3717026878634717E-2</v>
      </c>
      <c r="AI46" s="27">
        <f>+'大分類(43部門)'!AI46/'大分類(43部門)'!AI$55</f>
        <v>7.305623987337145E-3</v>
      </c>
      <c r="AJ46" s="27">
        <f>+'大分類(43部門)'!AJ46/'大分類(43部門)'!AJ$55</f>
        <v>9.4974421934876201E-3</v>
      </c>
      <c r="AK46" s="27">
        <f>+'大分類(43部門)'!AK46/'大分類(43部門)'!AK$55</f>
        <v>1.5641387594148175E-2</v>
      </c>
      <c r="AL46" s="27">
        <f>+'大分類(43部門)'!AL46/'大分類(43部門)'!AL$55</f>
        <v>5.7219523708958095E-3</v>
      </c>
      <c r="AM46" s="27">
        <f>+'大分類(43部門)'!AM46/'大分類(43部門)'!AM$55</f>
        <v>9.4956618432411079E-3</v>
      </c>
      <c r="AN46" s="27">
        <f>+'大分類(43部門)'!AN46/'大分類(43部門)'!AN$55</f>
        <v>1.4786451759714004E-2</v>
      </c>
      <c r="AO46" s="27">
        <f>+'大分類(43部門)'!AO46/'大分類(43部門)'!AO$55</f>
        <v>5.7631068578784849E-3</v>
      </c>
      <c r="AP46" s="27">
        <f>+'大分類(43部門)'!AP46/'大分類(43部門)'!AP$55</f>
        <v>5.5569746538337338E-3</v>
      </c>
      <c r="AQ46" s="27">
        <f>+'大分類(43部門)'!AQ46/'大分類(43部門)'!AQ$55</f>
        <v>4.0112778276840426E-3</v>
      </c>
      <c r="AR46" s="27">
        <f>+'大分類(43部門)'!AR46/'大分類(43部門)'!AR$55</f>
        <v>5.2529734569145246E-3</v>
      </c>
      <c r="AS46" s="27">
        <f>+'大分類(43部門)'!AS46/'大分類(43部門)'!AS$55</f>
        <v>5.0327126321087065E-4</v>
      </c>
      <c r="AT46" s="27">
        <f>+'大分類(43部門)'!AT46/'大分類(43部門)'!AT$55</f>
        <v>2.7536300327311433E-3</v>
      </c>
      <c r="AU46" s="133">
        <f>+'大分類(43部門)'!AU46/'大分類(43部門)'!AU$55</f>
        <v>7.6699426079319174E-3</v>
      </c>
      <c r="AV46" s="25"/>
      <c r="AW46" s="25"/>
      <c r="AX46" s="25"/>
    </row>
    <row r="47" spans="2:50" ht="25.5" customHeight="1" x14ac:dyDescent="0.15">
      <c r="B47" s="38" t="s">
        <v>38</v>
      </c>
      <c r="C47" s="28" t="s">
        <v>88</v>
      </c>
      <c r="D47" s="136">
        <f>+'大分類(43部門)'!D47/'大分類(43部門)'!D$55</f>
        <v>0.50957234999528589</v>
      </c>
      <c r="E47" s="136">
        <f>+'大分類(43部門)'!E47/'大分類(43部門)'!E$55</f>
        <v>0.31832913215700398</v>
      </c>
      <c r="F47" s="136">
        <f>+'大分類(43部門)'!F47/'大分類(43部門)'!F$55</f>
        <v>0.55415130324221229</v>
      </c>
      <c r="G47" s="136">
        <f>+'大分類(43部門)'!G47/'大分類(43部門)'!G$55</f>
        <v>0.5067480719794345</v>
      </c>
      <c r="H47" s="136">
        <f>+'大分類(43部門)'!H47/'大分類(43部門)'!H$55</f>
        <v>0.62716133377783523</v>
      </c>
      <c r="I47" s="136">
        <f>+'大分類(43部門)'!I47/'大分類(43部門)'!I$55</f>
        <v>0.59684497855294405</v>
      </c>
      <c r="J47" s="136">
        <f>+'大分類(43部門)'!J47/'大分類(43部門)'!J$55</f>
        <v>0.63394664830708736</v>
      </c>
      <c r="K47" s="136">
        <f>+'大分類(43部門)'!K47/'大分類(43部門)'!K$55</f>
        <v>0.66636585224813505</v>
      </c>
      <c r="L47" s="136">
        <f>+'大分類(43部門)'!L47/'大分類(43部門)'!L$55</f>
        <v>0.69329585247264514</v>
      </c>
      <c r="M47" s="136">
        <f>+'大分類(43部門)'!M47/'大分類(43部門)'!M$55</f>
        <v>0.64222773184234561</v>
      </c>
      <c r="N47" s="136">
        <f>+'大分類(43部門)'!N47/'大分類(43部門)'!N$55</f>
        <v>0.53110368987984158</v>
      </c>
      <c r="O47" s="136">
        <f>+'大分類(43部門)'!O47/'大分類(43部門)'!O$55</f>
        <v>0.5240265748082944</v>
      </c>
      <c r="P47" s="136">
        <f>+'大分類(43部門)'!P47/'大分類(43部門)'!P$55</f>
        <v>0.50116882125936735</v>
      </c>
      <c r="Q47" s="136">
        <f>+'大分類(43部門)'!Q47/'大分類(43部門)'!Q$55</f>
        <v>0.72707850936476481</v>
      </c>
      <c r="R47" s="136">
        <f>+'大分類(43部門)'!R47/'大分類(43部門)'!R$55</f>
        <v>0.83750947057444824</v>
      </c>
      <c r="S47" s="136">
        <f>+'大分類(43部門)'!S47/'大分類(43部門)'!S$55</f>
        <v>0.57373735197592834</v>
      </c>
      <c r="T47" s="136">
        <f>+'大分類(43部門)'!T47/'大分類(43部門)'!T$55</f>
        <v>0.57121396483121556</v>
      </c>
      <c r="U47" s="136">
        <f>+'大分類(43部門)'!U47/'大分類(43部門)'!U$55</f>
        <v>0.52898891059976794</v>
      </c>
      <c r="V47" s="136">
        <f>+'大分類(43部門)'!V47/'大分類(43部門)'!V$55</f>
        <v>0.62536730628080106</v>
      </c>
      <c r="W47" s="136">
        <f>+'大分類(43部門)'!W47/'大分類(43部門)'!W$55</f>
        <v>0.60636805880201994</v>
      </c>
      <c r="X47" s="136">
        <f>+'大分類(43部門)'!X47/'大分類(43部門)'!X$55</f>
        <v>0.63907128090534659</v>
      </c>
      <c r="Y47" s="136">
        <f>+'大分類(43部門)'!Y47/'大分類(43部門)'!Y$55</f>
        <v>0.64345344085417622</v>
      </c>
      <c r="Z47" s="136">
        <f>+'大分類(43部門)'!Z47/'大分類(43部門)'!Z$55</f>
        <v>0.77051286891587101</v>
      </c>
      <c r="AA47" s="136">
        <f>+'大分類(43部門)'!AA47/'大分類(43部門)'!AA$55</f>
        <v>0.56090505109580524</v>
      </c>
      <c r="AB47" s="136">
        <f>+'大分類(43部門)'!AB47/'大分類(43部門)'!AB$55</f>
        <v>0.67246574028345762</v>
      </c>
      <c r="AC47" s="136">
        <f>+'大分類(43部門)'!AC47/'大分類(43部門)'!AC$55</f>
        <v>0.54298522326445686</v>
      </c>
      <c r="AD47" s="136">
        <f>+'大分類(43部門)'!AD47/'大分類(43部門)'!AD$55</f>
        <v>0.53060022096397308</v>
      </c>
      <c r="AE47" s="136">
        <f>+'大分類(43部門)'!AE47/'大分類(43部門)'!AE$55</f>
        <v>0.64617373422622837</v>
      </c>
      <c r="AF47" s="136">
        <f>+'大分類(43部門)'!AF47/'大分類(43部門)'!AF$55</f>
        <v>0.5341085112625984</v>
      </c>
      <c r="AG47" s="136">
        <f>+'大分類(43部門)'!AG47/'大分類(43部門)'!AG$55</f>
        <v>0.34510690343855954</v>
      </c>
      <c r="AH47" s="136">
        <f>+'大分類(43部門)'!AH47/'大分類(43部門)'!AH$55</f>
        <v>0.29517584265809255</v>
      </c>
      <c r="AI47" s="136">
        <f>+'大分類(43部門)'!AI47/'大分類(43部門)'!AI$55</f>
        <v>0.32423743192950422</v>
      </c>
      <c r="AJ47" s="136">
        <f>+'大分類(43部門)'!AJ47/'大分類(43部門)'!AJ$55</f>
        <v>0.15739653061880876</v>
      </c>
      <c r="AK47" s="136">
        <f>+'大分類(43部門)'!AK47/'大分類(43部門)'!AK$55</f>
        <v>0.49098387868017757</v>
      </c>
      <c r="AL47" s="136">
        <f>+'大分類(43部門)'!AL47/'大分類(43部門)'!AL$55</f>
        <v>0.46598423957828655</v>
      </c>
      <c r="AM47" s="136">
        <f>+'大分類(43部門)'!AM47/'大分類(43部門)'!AM$55</f>
        <v>0.28060265995581374</v>
      </c>
      <c r="AN47" s="136">
        <f>+'大分類(43部門)'!AN47/'大分類(43部門)'!AN$55</f>
        <v>0.31206293568351123</v>
      </c>
      <c r="AO47" s="136">
        <f>+'大分類(43部門)'!AO47/'大分類(43部門)'!AO$55</f>
        <v>0.37809820597633015</v>
      </c>
      <c r="AP47" s="136">
        <f>+'大分類(43部門)'!AP47/'大分類(43部門)'!AP$55</f>
        <v>0.39291136312154495</v>
      </c>
      <c r="AQ47" s="136">
        <f>+'大分類(43部門)'!AQ47/'大分類(43部門)'!AQ$55</f>
        <v>0.37215805105125854</v>
      </c>
      <c r="AR47" s="136">
        <f>+'大分類(43部門)'!AR47/'大分類(43部門)'!AR$55</f>
        <v>0.46044896568820659</v>
      </c>
      <c r="AS47" s="136">
        <f>+'大分類(43部門)'!AS47/'大分類(43部門)'!AS$55</f>
        <v>1.0000535394960863</v>
      </c>
      <c r="AT47" s="136">
        <f>+'大分類(43部門)'!AT47/'大分類(43部門)'!AT$55</f>
        <v>0.588237858416917</v>
      </c>
      <c r="AU47" s="137">
        <f>+'大分類(43部門)'!AU47/'大分類(43部門)'!AU$55</f>
        <v>0.52830341690983718</v>
      </c>
      <c r="AV47" s="25"/>
      <c r="AW47" s="25"/>
      <c r="AX47" s="25"/>
    </row>
  </sheetData>
  <phoneticPr fontId="1"/>
  <pageMargins left="0.70866141732283472" right="0.70866141732283472" top="0.74803149606299213" bottom="0.74803149606299213" header="0.31496062992125984" footer="0.31496062992125984"/>
  <pageSetup paperSize="8" scale="31" orientation="landscape" r:id="rId1"/>
  <headerFooter>
    <oddHeader>&amp;L&amp;F&amp;R&amp;A</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W48"/>
  <sheetViews>
    <sheetView zoomScale="90" zoomScaleNormal="90" workbookViewId="0">
      <pane xSplit="3" ySplit="3" topLeftCell="D4" activePane="bottomRight" state="frozen"/>
      <selection activeCell="D7" sqref="D7"/>
      <selection pane="topRight" activeCell="D7" sqref="D7"/>
      <selection pane="bottomLeft" activeCell="D7" sqref="D7"/>
      <selection pane="bottomRight"/>
    </sheetView>
  </sheetViews>
  <sheetFormatPr defaultRowHeight="24" customHeight="1" x14ac:dyDescent="0.15"/>
  <cols>
    <col min="1" max="1" width="2.75" style="22" customWidth="1"/>
    <col min="2" max="2" width="6.5" style="37" customWidth="1"/>
    <col min="3" max="3" width="23.75" style="22" customWidth="1"/>
    <col min="4" max="4" width="12.625" style="22" customWidth="1"/>
    <col min="5" max="47" width="14.375" style="22" customWidth="1"/>
    <col min="48" max="49" width="18.625" style="22" customWidth="1"/>
    <col min="50" max="16384" width="9" style="22"/>
  </cols>
  <sheetData>
    <row r="1" spans="2:49" ht="10.5" customHeight="1" x14ac:dyDescent="0.15">
      <c r="C1" s="2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row>
    <row r="2" spans="2:49" s="37" customFormat="1" ht="24" customHeight="1" x14ac:dyDescent="0.15">
      <c r="B2" s="19"/>
      <c r="C2" s="170"/>
      <c r="D2" s="19" t="s">
        <v>1</v>
      </c>
      <c r="E2" s="171" t="s">
        <v>108</v>
      </c>
      <c r="F2" s="171" t="s">
        <v>109</v>
      </c>
      <c r="G2" s="172" t="s">
        <v>2</v>
      </c>
      <c r="H2" s="172" t="s">
        <v>3</v>
      </c>
      <c r="I2" s="172" t="s">
        <v>4</v>
      </c>
      <c r="J2" s="172" t="s">
        <v>5</v>
      </c>
      <c r="K2" s="172" t="s">
        <v>6</v>
      </c>
      <c r="L2" s="172" t="s">
        <v>7</v>
      </c>
      <c r="M2" s="171" t="s">
        <v>8</v>
      </c>
      <c r="N2" s="171" t="s">
        <v>110</v>
      </c>
      <c r="O2" s="171" t="s">
        <v>111</v>
      </c>
      <c r="P2" s="172" t="s">
        <v>9</v>
      </c>
      <c r="Q2" s="172" t="s">
        <v>10</v>
      </c>
      <c r="R2" s="172" t="s">
        <v>11</v>
      </c>
      <c r="S2" s="172" t="s">
        <v>12</v>
      </c>
      <c r="T2" s="172" t="s">
        <v>13</v>
      </c>
      <c r="U2" s="172" t="s">
        <v>14</v>
      </c>
      <c r="V2" s="172" t="s">
        <v>15</v>
      </c>
      <c r="W2" s="172" t="s">
        <v>16</v>
      </c>
      <c r="X2" s="172" t="s">
        <v>17</v>
      </c>
      <c r="Y2" s="172" t="s">
        <v>18</v>
      </c>
      <c r="Z2" s="172" t="s">
        <v>19</v>
      </c>
      <c r="AA2" s="172" t="s">
        <v>112</v>
      </c>
      <c r="AB2" s="172" t="s">
        <v>113</v>
      </c>
      <c r="AC2" s="172" t="s">
        <v>20</v>
      </c>
      <c r="AD2" s="172" t="s">
        <v>21</v>
      </c>
      <c r="AE2" s="172" t="s">
        <v>22</v>
      </c>
      <c r="AF2" s="172" t="s">
        <v>23</v>
      </c>
      <c r="AG2" s="172" t="s">
        <v>24</v>
      </c>
      <c r="AH2" s="172" t="s">
        <v>25</v>
      </c>
      <c r="AI2" s="172" t="s">
        <v>26</v>
      </c>
      <c r="AJ2" s="172" t="s">
        <v>27</v>
      </c>
      <c r="AK2" s="172" t="s">
        <v>28</v>
      </c>
      <c r="AL2" s="172" t="s">
        <v>29</v>
      </c>
      <c r="AM2" s="172" t="s">
        <v>30</v>
      </c>
      <c r="AN2" s="172" t="s">
        <v>31</v>
      </c>
      <c r="AO2" s="172" t="s">
        <v>32</v>
      </c>
      <c r="AP2" s="172" t="s">
        <v>33</v>
      </c>
      <c r="AQ2" s="172" t="s">
        <v>34</v>
      </c>
      <c r="AR2" s="172" t="s">
        <v>35</v>
      </c>
      <c r="AS2" s="172" t="s">
        <v>36</v>
      </c>
      <c r="AT2" s="173" t="s">
        <v>37</v>
      </c>
    </row>
    <row r="3" spans="2:49" ht="57.75" customHeight="1" x14ac:dyDescent="0.15">
      <c r="B3" s="20"/>
      <c r="C3" s="44" t="s">
        <v>175</v>
      </c>
      <c r="D3" s="9" t="s">
        <v>116</v>
      </c>
      <c r="E3" s="3" t="s">
        <v>146</v>
      </c>
      <c r="F3" s="3" t="s">
        <v>147</v>
      </c>
      <c r="G3" s="3" t="s">
        <v>55</v>
      </c>
      <c r="H3" s="3" t="s">
        <v>56</v>
      </c>
      <c r="I3" s="3" t="s">
        <v>57</v>
      </c>
      <c r="J3" s="3" t="s">
        <v>148</v>
      </c>
      <c r="K3" s="3" t="s">
        <v>59</v>
      </c>
      <c r="L3" s="3" t="s">
        <v>60</v>
      </c>
      <c r="M3" s="3" t="s">
        <v>149</v>
      </c>
      <c r="N3" s="3" t="s">
        <v>150</v>
      </c>
      <c r="O3" s="3" t="s">
        <v>131</v>
      </c>
      <c r="P3" s="3" t="s">
        <v>151</v>
      </c>
      <c r="Q3" s="3" t="s">
        <v>61</v>
      </c>
      <c r="R3" s="3" t="s">
        <v>62</v>
      </c>
      <c r="S3" s="3" t="s">
        <v>63</v>
      </c>
      <c r="T3" s="3" t="s">
        <v>64</v>
      </c>
      <c r="U3" s="3" t="s">
        <v>65</v>
      </c>
      <c r="V3" s="3" t="s">
        <v>66</v>
      </c>
      <c r="W3" s="3" t="s">
        <v>67</v>
      </c>
      <c r="X3" s="3" t="s">
        <v>68</v>
      </c>
      <c r="Y3" s="3" t="s">
        <v>152</v>
      </c>
      <c r="Z3" s="3" t="s">
        <v>153</v>
      </c>
      <c r="AA3" s="3" t="s">
        <v>139</v>
      </c>
      <c r="AB3" s="3" t="s">
        <v>154</v>
      </c>
      <c r="AC3" s="3" t="s">
        <v>155</v>
      </c>
      <c r="AD3" s="3" t="s">
        <v>71</v>
      </c>
      <c r="AE3" s="3" t="s">
        <v>156</v>
      </c>
      <c r="AF3" s="3" t="s">
        <v>73</v>
      </c>
      <c r="AG3" s="3" t="s">
        <v>74</v>
      </c>
      <c r="AH3" s="3" t="s">
        <v>75</v>
      </c>
      <c r="AI3" s="3" t="s">
        <v>76</v>
      </c>
      <c r="AJ3" s="3" t="s">
        <v>77</v>
      </c>
      <c r="AK3" s="3" t="s">
        <v>78</v>
      </c>
      <c r="AL3" s="3" t="s">
        <v>79</v>
      </c>
      <c r="AM3" s="3" t="s">
        <v>80</v>
      </c>
      <c r="AN3" s="3" t="s">
        <v>81</v>
      </c>
      <c r="AO3" s="3" t="s">
        <v>82</v>
      </c>
      <c r="AP3" s="3" t="s">
        <v>157</v>
      </c>
      <c r="AQ3" s="3" t="s">
        <v>158</v>
      </c>
      <c r="AR3" s="3" t="s">
        <v>159</v>
      </c>
      <c r="AS3" s="3" t="s">
        <v>160</v>
      </c>
      <c r="AT3" s="10" t="s">
        <v>161</v>
      </c>
      <c r="AU3" s="23"/>
      <c r="AV3" s="23"/>
    </row>
    <row r="4" spans="2:49" ht="24" customHeight="1" x14ac:dyDescent="0.15">
      <c r="B4" s="19" t="s">
        <v>1</v>
      </c>
      <c r="C4" s="2" t="s">
        <v>116</v>
      </c>
      <c r="D4" s="27">
        <f>+I!D4-A!D4</f>
        <v>0.89889135992812419</v>
      </c>
      <c r="E4" s="27">
        <f>+I!E4-A!E4</f>
        <v>-1.4404033129276198E-3</v>
      </c>
      <c r="F4" s="27">
        <f>+I!F4-A!F4</f>
        <v>0</v>
      </c>
      <c r="G4" s="27">
        <f>+I!G4-A!G4</f>
        <v>0</v>
      </c>
      <c r="H4" s="27">
        <f>+I!H4-A!H4</f>
        <v>-0.1270037170337209</v>
      </c>
      <c r="I4" s="27">
        <f>+I!I4-A!I4</f>
        <v>-1.2811514055797795E-2</v>
      </c>
      <c r="J4" s="27">
        <f>+I!J4-A!J4</f>
        <v>-2.8443733918350438E-4</v>
      </c>
      <c r="K4" s="27">
        <f>+I!K4-A!K4</f>
        <v>-1.0023253246605325E-3</v>
      </c>
      <c r="L4" s="27">
        <f>+I!L4-A!L4</f>
        <v>0</v>
      </c>
      <c r="M4" s="27">
        <f>+I!M4-A!M4</f>
        <v>0</v>
      </c>
      <c r="N4" s="27">
        <f>+I!N4-A!N4</f>
        <v>-4.8058708799304024E-2</v>
      </c>
      <c r="O4" s="27">
        <f>+I!O4-A!O4</f>
        <v>-5.2271456125953297E-6</v>
      </c>
      <c r="P4" s="27">
        <f>+I!P4-A!P4</f>
        <v>-3.3758240132073333E-4</v>
      </c>
      <c r="Q4" s="27">
        <f>+I!Q4-A!Q4</f>
        <v>0</v>
      </c>
      <c r="R4" s="27">
        <f>+I!R4-A!R4</f>
        <v>-4.0880177474477143E-6</v>
      </c>
      <c r="S4" s="27">
        <f>+I!S4-A!S4</f>
        <v>0</v>
      </c>
      <c r="T4" s="27">
        <f>+I!T4-A!T4</f>
        <v>0</v>
      </c>
      <c r="U4" s="27">
        <f>+I!U4-A!U4</f>
        <v>0</v>
      </c>
      <c r="V4" s="27">
        <f>+I!V4-A!V4</f>
        <v>0</v>
      </c>
      <c r="W4" s="27">
        <f>+I!W4-A!W4</f>
        <v>0</v>
      </c>
      <c r="X4" s="27">
        <f>+I!X4-A!X4</f>
        <v>0</v>
      </c>
      <c r="Y4" s="27">
        <f>+I!Y4-A!Y4</f>
        <v>0</v>
      </c>
      <c r="Z4" s="27">
        <f>+I!Z4-A!Z4</f>
        <v>0</v>
      </c>
      <c r="AA4" s="27">
        <f>+I!AA4-A!AA4</f>
        <v>0</v>
      </c>
      <c r="AB4" s="27">
        <f>+I!AB4-A!AB4</f>
        <v>0</v>
      </c>
      <c r="AC4" s="27">
        <f>+I!AC4-A!AC4</f>
        <v>-1.3616739548908991E-3</v>
      </c>
      <c r="AD4" s="27">
        <f>+I!AD4-A!AD4</f>
        <v>-9.793747609609675E-4</v>
      </c>
      <c r="AE4" s="27">
        <f>+I!AE4-A!AE4</f>
        <v>0</v>
      </c>
      <c r="AF4" s="27">
        <f>+I!AF4-A!AF4</f>
        <v>0</v>
      </c>
      <c r="AG4" s="27">
        <f>+I!AG4-A!AG4</f>
        <v>0</v>
      </c>
      <c r="AH4" s="27">
        <f>+I!AH4-A!AH4</f>
        <v>-9.3631088878913152E-5</v>
      </c>
      <c r="AI4" s="27">
        <f>+I!AI4-A!AI4</f>
        <v>0</v>
      </c>
      <c r="AJ4" s="27">
        <f>+I!AJ4-A!AJ4</f>
        <v>-2.1299966793351767E-6</v>
      </c>
      <c r="AK4" s="27">
        <f>+I!AK4-A!AK4</f>
        <v>-3.2876091478898683E-5</v>
      </c>
      <c r="AL4" s="27">
        <f>+I!AL4-A!AL4</f>
        <v>0</v>
      </c>
      <c r="AM4" s="27">
        <f>+I!AM4-A!AM4</f>
        <v>-1.8289025121804909E-5</v>
      </c>
      <c r="AN4" s="27">
        <f>+I!AN4-A!AN4</f>
        <v>-2.1505844672506133E-3</v>
      </c>
      <c r="AO4" s="27">
        <f>+I!AO4-A!AO4</f>
        <v>-2.1901680425742312E-3</v>
      </c>
      <c r="AP4" s="27">
        <f>+I!AP4-A!AP4</f>
        <v>-2.1591714179683545E-3</v>
      </c>
      <c r="AQ4" s="27">
        <f>+I!AQ4-A!AQ4</f>
        <v>-9.1222419186628976E-6</v>
      </c>
      <c r="AR4" s="27">
        <f>+I!AR4-A!AR4</f>
        <v>-1.6227611015300215E-2</v>
      </c>
      <c r="AS4" s="27">
        <f>+I!AS4-A!AS4</f>
        <v>0</v>
      </c>
      <c r="AT4" s="133">
        <f>+I!AT4-A!AT4</f>
        <v>0</v>
      </c>
      <c r="AU4" s="27"/>
      <c r="AV4" s="25"/>
      <c r="AW4" s="25"/>
    </row>
    <row r="5" spans="2:49" ht="24" customHeight="1" x14ac:dyDescent="0.15">
      <c r="B5" s="21" t="s">
        <v>108</v>
      </c>
      <c r="C5" s="14" t="s">
        <v>117</v>
      </c>
      <c r="D5" s="27">
        <f>+I!D5-A!D5</f>
        <v>-1.9965504045787555E-4</v>
      </c>
      <c r="E5" s="27">
        <f>+I!E5-A!E5</f>
        <v>0.85685992077781781</v>
      </c>
      <c r="F5" s="27">
        <f>+I!F5-A!F5</f>
        <v>-1.2714558169103624E-4</v>
      </c>
      <c r="G5" s="27">
        <f>+I!G5-A!G5</f>
        <v>0</v>
      </c>
      <c r="H5" s="27">
        <f>+I!H5-A!H5</f>
        <v>-3.8372306624665772E-4</v>
      </c>
      <c r="I5" s="27">
        <f>+I!I5-A!I5</f>
        <v>-1.4179871672161368E-5</v>
      </c>
      <c r="J5" s="27">
        <f>+I!J5-A!J5</f>
        <v>-2.3029213902713678E-2</v>
      </c>
      <c r="K5" s="27">
        <f>+I!K5-A!K5</f>
        <v>-2.199157836449245E-4</v>
      </c>
      <c r="L5" s="27">
        <f>+I!L5-A!L5</f>
        <v>0</v>
      </c>
      <c r="M5" s="27">
        <f>+I!M5-A!M5</f>
        <v>0</v>
      </c>
      <c r="N5" s="27">
        <f>+I!N5-A!N5</f>
        <v>0</v>
      </c>
      <c r="O5" s="27">
        <f>+I!O5-A!O5</f>
        <v>0</v>
      </c>
      <c r="P5" s="27">
        <f>+I!P5-A!P5</f>
        <v>0</v>
      </c>
      <c r="Q5" s="27">
        <f>+I!Q5-A!Q5</f>
        <v>-2.9313899390593344E-7</v>
      </c>
      <c r="R5" s="27">
        <f>+I!R5-A!R5</f>
        <v>0</v>
      </c>
      <c r="S5" s="27">
        <f>+I!S5-A!S5</f>
        <v>0</v>
      </c>
      <c r="T5" s="27">
        <f>+I!T5-A!T5</f>
        <v>0</v>
      </c>
      <c r="U5" s="27">
        <f>+I!U5-A!U5</f>
        <v>0</v>
      </c>
      <c r="V5" s="27">
        <f>+I!V5-A!V5</f>
        <v>0</v>
      </c>
      <c r="W5" s="27">
        <f>+I!W5-A!W5</f>
        <v>0</v>
      </c>
      <c r="X5" s="27">
        <f>+I!X5-A!X5</f>
        <v>0</v>
      </c>
      <c r="Y5" s="27">
        <f>+I!Y5-A!Y5</f>
        <v>0</v>
      </c>
      <c r="Z5" s="27">
        <f>+I!Z5-A!Z5</f>
        <v>0</v>
      </c>
      <c r="AA5" s="27">
        <f>+I!AA5-A!AA5</f>
        <v>0</v>
      </c>
      <c r="AB5" s="27">
        <f>+I!AB5-A!AB5</f>
        <v>0</v>
      </c>
      <c r="AC5" s="27">
        <f>+I!AC5-A!AC5</f>
        <v>-2.9764885224377161E-4</v>
      </c>
      <c r="AD5" s="27">
        <f>+I!AD5-A!AD5</f>
        <v>-3.2893060789601148E-5</v>
      </c>
      <c r="AE5" s="27">
        <f>+I!AE5-A!AE5</f>
        <v>0</v>
      </c>
      <c r="AF5" s="27">
        <f>+I!AF5-A!AF5</f>
        <v>0</v>
      </c>
      <c r="AG5" s="27">
        <f>+I!AG5-A!AG5</f>
        <v>0</v>
      </c>
      <c r="AH5" s="27">
        <f>+I!AH5-A!AH5</f>
        <v>0</v>
      </c>
      <c r="AI5" s="27">
        <f>+I!AI5-A!AI5</f>
        <v>0</v>
      </c>
      <c r="AJ5" s="27">
        <f>+I!AJ5-A!AJ5</f>
        <v>0</v>
      </c>
      <c r="AK5" s="27">
        <f>+I!AK5-A!AK5</f>
        <v>0</v>
      </c>
      <c r="AL5" s="27">
        <f>+I!AL5-A!AL5</f>
        <v>0</v>
      </c>
      <c r="AM5" s="27">
        <f>+I!AM5-A!AM5</f>
        <v>-2.1946830146165887E-6</v>
      </c>
      <c r="AN5" s="27">
        <f>+I!AN5-A!AN5</f>
        <v>-4.2292092546460547E-5</v>
      </c>
      <c r="AO5" s="27">
        <f>+I!AO5-A!AO5</f>
        <v>-5.8502932672496326E-5</v>
      </c>
      <c r="AP5" s="27">
        <f>+I!AP5-A!AP5</f>
        <v>0</v>
      </c>
      <c r="AQ5" s="27">
        <f>+I!AQ5-A!AQ5</f>
        <v>0</v>
      </c>
      <c r="AR5" s="27">
        <f>+I!AR5-A!AR5</f>
        <v>-9.8624781750313441E-4</v>
      </c>
      <c r="AS5" s="27">
        <f>+I!AS5-A!AS5</f>
        <v>0</v>
      </c>
      <c r="AT5" s="133">
        <f>+I!AT5-A!AT5</f>
        <v>0</v>
      </c>
      <c r="AU5" s="27"/>
      <c r="AV5" s="25"/>
      <c r="AW5" s="25"/>
    </row>
    <row r="6" spans="2:49" ht="24" customHeight="1" x14ac:dyDescent="0.15">
      <c r="B6" s="21" t="s">
        <v>109</v>
      </c>
      <c r="C6" s="14" t="s">
        <v>118</v>
      </c>
      <c r="D6" s="27">
        <f>+I!D6-A!D6</f>
        <v>0</v>
      </c>
      <c r="E6" s="27">
        <f>+I!E6-A!E6</f>
        <v>0</v>
      </c>
      <c r="F6" s="27">
        <f>+I!F6-A!F6</f>
        <v>0.89373172282263191</v>
      </c>
      <c r="G6" s="27">
        <f>+I!G6-A!G6</f>
        <v>0</v>
      </c>
      <c r="H6" s="27">
        <f>+I!H6-A!H6</f>
        <v>-1.2511821255808573E-2</v>
      </c>
      <c r="I6" s="27">
        <f>+I!I6-A!I6</f>
        <v>0</v>
      </c>
      <c r="J6" s="27">
        <f>+I!J6-A!J6</f>
        <v>0</v>
      </c>
      <c r="K6" s="27">
        <f>+I!K6-A!K6</f>
        <v>-2.7160913517899043E-5</v>
      </c>
      <c r="L6" s="27">
        <f>+I!L6-A!L6</f>
        <v>0</v>
      </c>
      <c r="M6" s="27">
        <f>+I!M6-A!M6</f>
        <v>0</v>
      </c>
      <c r="N6" s="27">
        <f>+I!N6-A!N6</f>
        <v>0</v>
      </c>
      <c r="O6" s="27">
        <f>+I!O6-A!O6</f>
        <v>0</v>
      </c>
      <c r="P6" s="27">
        <f>+I!P6-A!P6</f>
        <v>0</v>
      </c>
      <c r="Q6" s="27">
        <f>+I!Q6-A!Q6</f>
        <v>0</v>
      </c>
      <c r="R6" s="27">
        <f>+I!R6-A!R6</f>
        <v>0</v>
      </c>
      <c r="S6" s="27">
        <f>+I!S6-A!S6</f>
        <v>0</v>
      </c>
      <c r="T6" s="27">
        <f>+I!T6-A!T6</f>
        <v>0</v>
      </c>
      <c r="U6" s="27">
        <f>+I!U6-A!U6</f>
        <v>0</v>
      </c>
      <c r="V6" s="27">
        <f>+I!V6-A!V6</f>
        <v>0</v>
      </c>
      <c r="W6" s="27">
        <f>+I!W6-A!W6</f>
        <v>0</v>
      </c>
      <c r="X6" s="27">
        <f>+I!X6-A!X6</f>
        <v>0</v>
      </c>
      <c r="Y6" s="27">
        <f>+I!Y6-A!Y6</f>
        <v>0</v>
      </c>
      <c r="Z6" s="27">
        <f>+I!Z6-A!Z6</f>
        <v>0</v>
      </c>
      <c r="AA6" s="27">
        <f>+I!AA6-A!AA6</f>
        <v>0</v>
      </c>
      <c r="AB6" s="27">
        <f>+I!AB6-A!AB6</f>
        <v>0</v>
      </c>
      <c r="AC6" s="27">
        <f>+I!AC6-A!AC6</f>
        <v>-8.6791067196314718E-4</v>
      </c>
      <c r="AD6" s="27">
        <f>+I!AD6-A!AD6</f>
        <v>0</v>
      </c>
      <c r="AE6" s="27">
        <f>+I!AE6-A!AE6</f>
        <v>0</v>
      </c>
      <c r="AF6" s="27">
        <f>+I!AF6-A!AF6</f>
        <v>0</v>
      </c>
      <c r="AG6" s="27">
        <f>+I!AG6-A!AG6</f>
        <v>0</v>
      </c>
      <c r="AH6" s="27">
        <f>+I!AH6-A!AH6</f>
        <v>0</v>
      </c>
      <c r="AI6" s="27">
        <f>+I!AI6-A!AI6</f>
        <v>0</v>
      </c>
      <c r="AJ6" s="27">
        <f>+I!AJ6-A!AJ6</f>
        <v>0</v>
      </c>
      <c r="AK6" s="27">
        <f>+I!AK6-A!AK6</f>
        <v>-3.5224383727391449E-6</v>
      </c>
      <c r="AL6" s="27">
        <f>+I!AL6-A!AL6</f>
        <v>0</v>
      </c>
      <c r="AM6" s="27">
        <f>+I!AM6-A!AM6</f>
        <v>-3.6578050243609813E-6</v>
      </c>
      <c r="AN6" s="27">
        <f>+I!AN6-A!AN6</f>
        <v>-4.5763831486841635E-5</v>
      </c>
      <c r="AO6" s="27">
        <f>+I!AO6-A!AO6</f>
        <v>-5.0863472046815974E-4</v>
      </c>
      <c r="AP6" s="27">
        <f>+I!AP6-A!AP6</f>
        <v>0</v>
      </c>
      <c r="AQ6" s="27">
        <f>+I!AQ6-A!AQ6</f>
        <v>0</v>
      </c>
      <c r="AR6" s="27">
        <f>+I!AR6-A!AR6</f>
        <v>-3.5026956845861774E-3</v>
      </c>
      <c r="AS6" s="27">
        <f>+I!AS6-A!AS6</f>
        <v>0</v>
      </c>
      <c r="AT6" s="133">
        <f>+I!AT6-A!AT6</f>
        <v>0</v>
      </c>
      <c r="AU6" s="27"/>
      <c r="AV6" s="25"/>
      <c r="AW6" s="25"/>
    </row>
    <row r="7" spans="2:49" ht="24" customHeight="1" x14ac:dyDescent="0.15">
      <c r="B7" s="21" t="s">
        <v>2</v>
      </c>
      <c r="C7" s="14" t="s">
        <v>55</v>
      </c>
      <c r="D7" s="27">
        <f>+I!D7-A!D7</f>
        <v>-5.5459733460520989E-6</v>
      </c>
      <c r="E7" s="27">
        <f>+I!E7-A!E7</f>
        <v>-3.6010082823190496E-4</v>
      </c>
      <c r="F7" s="27">
        <f>+I!F7-A!F7</f>
        <v>0</v>
      </c>
      <c r="G7" s="27">
        <f>+I!G7-A!G7</f>
        <v>0.99781491002570699</v>
      </c>
      <c r="H7" s="27">
        <f>+I!H7-A!H7</f>
        <v>-3.3110855598115856E-4</v>
      </c>
      <c r="I7" s="27">
        <f>+I!I7-A!I7</f>
        <v>-5.2465525186997058E-4</v>
      </c>
      <c r="J7" s="27">
        <f>+I!J7-A!J7</f>
        <v>-3.4001201930089677E-3</v>
      </c>
      <c r="K7" s="27">
        <f>+I!K7-A!K7</f>
        <v>-5.3252913665093674E-3</v>
      </c>
      <c r="L7" s="27">
        <f>+I!L7-A!L7</f>
        <v>-0.57971750795663524</v>
      </c>
      <c r="M7" s="27">
        <f>+I!M7-A!M7</f>
        <v>-2.9955366503909175E-5</v>
      </c>
      <c r="N7" s="27">
        <f>+I!N7-A!N7</f>
        <v>-4.0925907736633597E-4</v>
      </c>
      <c r="O7" s="27">
        <f>+I!O7-A!O7</f>
        <v>-5.4351860079766244E-2</v>
      </c>
      <c r="P7" s="27">
        <f>+I!P7-A!P7</f>
        <v>-4.7555186629887142E-2</v>
      </c>
      <c r="Q7" s="27">
        <f>+I!Q7-A!Q7</f>
        <v>-3.1083872635797372E-2</v>
      </c>
      <c r="R7" s="27">
        <f>+I!R7-A!R7</f>
        <v>-9.8425840632716134E-3</v>
      </c>
      <c r="S7" s="27">
        <f>+I!S7-A!S7</f>
        <v>-2.6660490768468451E-4</v>
      </c>
      <c r="T7" s="27">
        <f>+I!T7-A!T7</f>
        <v>-4.826081375946605E-5</v>
      </c>
      <c r="U7" s="27">
        <f>+I!U7-A!U7</f>
        <v>-5.2072405922098667E-5</v>
      </c>
      <c r="V7" s="27">
        <f>+I!V7-A!V7</f>
        <v>-2.2648631645171437E-5</v>
      </c>
      <c r="W7" s="27">
        <f>+I!W7-A!W7</f>
        <v>-1.5043023045911306E-4</v>
      </c>
      <c r="X7" s="27">
        <f>+I!X7-A!X7</f>
        <v>-4.763422000023288E-5</v>
      </c>
      <c r="Y7" s="27">
        <f>+I!Y7-A!Y7</f>
        <v>-2.6428720090121935E-5</v>
      </c>
      <c r="Z7" s="27">
        <f>+I!Z7-A!Z7</f>
        <v>-1.304466158310826E-4</v>
      </c>
      <c r="AA7" s="27">
        <f>+I!AA7-A!AA7</f>
        <v>-1.0269638943863368E-4</v>
      </c>
      <c r="AB7" s="27">
        <f>+I!AB7-A!AB7</f>
        <v>-1.7764955427726831E-6</v>
      </c>
      <c r="AC7" s="27">
        <f>+I!AC7-A!AC7</f>
        <v>-6.0364299941026585E-4</v>
      </c>
      <c r="AD7" s="27">
        <f>+I!AD7-A!AD7</f>
        <v>-5.9875045066718089E-3</v>
      </c>
      <c r="AE7" s="27">
        <f>+I!AE7-A!AE7</f>
        <v>-0.33692270180996792</v>
      </c>
      <c r="AF7" s="27">
        <f>+I!AF7-A!AF7</f>
        <v>0</v>
      </c>
      <c r="AG7" s="27">
        <f>+I!AG7-A!AG7</f>
        <v>-3.0964066201173539E-6</v>
      </c>
      <c r="AH7" s="27">
        <f>+I!AH7-A!AH7</f>
        <v>-2.4601677139745341E-6</v>
      </c>
      <c r="AI7" s="27">
        <f>+I!AI7-A!AI7</f>
        <v>-1.133445657798021E-6</v>
      </c>
      <c r="AJ7" s="27">
        <f>+I!AJ7-A!AJ7</f>
        <v>-8.5199867173407073E-7</v>
      </c>
      <c r="AK7" s="27">
        <f>+I!AK7-A!AK7</f>
        <v>-6.1642671522935035E-6</v>
      </c>
      <c r="AL7" s="27">
        <f>+I!AL7-A!AL7</f>
        <v>0</v>
      </c>
      <c r="AM7" s="27">
        <f>+I!AM7-A!AM7</f>
        <v>-6.5840490438497664E-6</v>
      </c>
      <c r="AN7" s="27">
        <f>+I!AN7-A!AN7</f>
        <v>-7.0066004069509259E-5</v>
      </c>
      <c r="AO7" s="27">
        <f>+I!AO7-A!AO7</f>
        <v>-8.8038393827543009E-6</v>
      </c>
      <c r="AP7" s="27">
        <f>+I!AP7-A!AP7</f>
        <v>-5.7834948695580931E-5</v>
      </c>
      <c r="AQ7" s="27">
        <f>+I!AQ7-A!AQ7</f>
        <v>-7.0697374869637465E-6</v>
      </c>
      <c r="AR7" s="27">
        <f>+I!AR7-A!AR7</f>
        <v>-3.4598928859965292E-5</v>
      </c>
      <c r="AS7" s="27">
        <f>+I!AS7-A!AS7</f>
        <v>0</v>
      </c>
      <c r="AT7" s="133">
        <f>+I!AT7-A!AT7</f>
        <v>-2.2159819524617379E-4</v>
      </c>
      <c r="AU7" s="27"/>
      <c r="AV7" s="25"/>
      <c r="AW7" s="25"/>
    </row>
    <row r="8" spans="2:49" ht="24" customHeight="1" x14ac:dyDescent="0.15">
      <c r="B8" s="21" t="s">
        <v>3</v>
      </c>
      <c r="C8" s="14" t="s">
        <v>128</v>
      </c>
      <c r="D8" s="27">
        <f>+I!D8-A!D8</f>
        <v>-0.10435858045266234</v>
      </c>
      <c r="E8" s="27">
        <f>+I!E8-A!E8</f>
        <v>-1.7824990997479292E-2</v>
      </c>
      <c r="F8" s="27">
        <f>+I!F8-A!F8</f>
        <v>-0.12335664335664336</v>
      </c>
      <c r="G8" s="27">
        <f>+I!G8-A!G8</f>
        <v>0</v>
      </c>
      <c r="H8" s="27">
        <f>+I!H8-A!H8</f>
        <v>0.78059930648632592</v>
      </c>
      <c r="I8" s="27">
        <f>+I!I8-A!I8</f>
        <v>-2.4460278634478357E-3</v>
      </c>
      <c r="J8" s="27">
        <f>+I!J8-A!J8</f>
        <v>-1.5228337543978388E-3</v>
      </c>
      <c r="K8" s="27">
        <f>+I!K8-A!K8</f>
        <v>-7.8468755311710912E-3</v>
      </c>
      <c r="L8" s="27">
        <f>+I!L8-A!L8</f>
        <v>-4.1987521308667063E-6</v>
      </c>
      <c r="M8" s="27">
        <f>+I!M8-A!M8</f>
        <v>-2.0202456479380605E-5</v>
      </c>
      <c r="N8" s="27">
        <f>+I!N8-A!N8</f>
        <v>-2.3386232992362056E-6</v>
      </c>
      <c r="O8" s="27">
        <f>+I!O8-A!O8</f>
        <v>-8.5202473485303883E-4</v>
      </c>
      <c r="P8" s="27">
        <f>+I!P8-A!P8</f>
        <v>-5.2718347603511787E-4</v>
      </c>
      <c r="Q8" s="27">
        <f>+I!Q8-A!Q8</f>
        <v>-1.7588339634356007E-6</v>
      </c>
      <c r="R8" s="27">
        <f>+I!R8-A!R8</f>
        <v>0</v>
      </c>
      <c r="S8" s="27">
        <f>+I!S8-A!S8</f>
        <v>0</v>
      </c>
      <c r="T8" s="27">
        <f>+I!T8-A!T8</f>
        <v>0</v>
      </c>
      <c r="U8" s="27">
        <f>+I!U8-A!U8</f>
        <v>0</v>
      </c>
      <c r="V8" s="27">
        <f>+I!V8-A!V8</f>
        <v>0</v>
      </c>
      <c r="W8" s="27">
        <f>+I!W8-A!W8</f>
        <v>0</v>
      </c>
      <c r="X8" s="27">
        <f>+I!X8-A!X8</f>
        <v>0</v>
      </c>
      <c r="Y8" s="27">
        <f>+I!Y8-A!Y8</f>
        <v>0</v>
      </c>
      <c r="Z8" s="27">
        <f>+I!Z8-A!Z8</f>
        <v>0</v>
      </c>
      <c r="AA8" s="27">
        <f>+I!AA8-A!AA8</f>
        <v>0</v>
      </c>
      <c r="AB8" s="27">
        <f>+I!AB8-A!AB8</f>
        <v>0</v>
      </c>
      <c r="AC8" s="27">
        <f>+I!AC8-A!AC8</f>
        <v>-3.3450723815246297E-3</v>
      </c>
      <c r="AD8" s="27">
        <f>+I!AD8-A!AD8</f>
        <v>-1.5156606442267196E-5</v>
      </c>
      <c r="AE8" s="27">
        <f>+I!AE8-A!AE8</f>
        <v>0</v>
      </c>
      <c r="AF8" s="27">
        <f>+I!AF8-A!AF8</f>
        <v>0</v>
      </c>
      <c r="AG8" s="27">
        <f>+I!AG8-A!AG8</f>
        <v>0</v>
      </c>
      <c r="AH8" s="27">
        <f>+I!AH8-A!AH8</f>
        <v>-1.3965069670502503E-4</v>
      </c>
      <c r="AI8" s="27">
        <f>+I!AI8-A!AI8</f>
        <v>0</v>
      </c>
      <c r="AJ8" s="27">
        <f>+I!AJ8-A!AJ8</f>
        <v>0</v>
      </c>
      <c r="AK8" s="27">
        <f>+I!AK8-A!AK8</f>
        <v>-1.4412643675124333E-4</v>
      </c>
      <c r="AL8" s="27">
        <f>+I!AL8-A!AL8</f>
        <v>0</v>
      </c>
      <c r="AM8" s="27">
        <f>+I!AM8-A!AM8</f>
        <v>-2.4799918065167455E-4</v>
      </c>
      <c r="AN8" s="27">
        <f>+I!AN8-A!AN8</f>
        <v>-6.2311401727221686E-3</v>
      </c>
      <c r="AO8" s="27">
        <f>+I!AO8-A!AO8</f>
        <v>-8.1810387451291336E-3</v>
      </c>
      <c r="AP8" s="27">
        <f>+I!AP8-A!AP8</f>
        <v>-1.4651520336213834E-3</v>
      </c>
      <c r="AQ8" s="27">
        <f>+I!AQ8-A!AQ8</f>
        <v>-5.4733451511977387E-6</v>
      </c>
      <c r="AR8" s="27">
        <f>+I!AR8-A!AR8</f>
        <v>-0.12432714892342045</v>
      </c>
      <c r="AS8" s="27">
        <f>+I!AS8-A!AS8</f>
        <v>0</v>
      </c>
      <c r="AT8" s="133">
        <f>+I!AT8-A!AT8</f>
        <v>-3.0515161312587866E-3</v>
      </c>
      <c r="AU8" s="27"/>
      <c r="AV8" s="25"/>
      <c r="AW8" s="25"/>
    </row>
    <row r="9" spans="2:49" ht="24" customHeight="1" x14ac:dyDescent="0.15">
      <c r="B9" s="21" t="s">
        <v>4</v>
      </c>
      <c r="C9" s="14" t="s">
        <v>57</v>
      </c>
      <c r="D9" s="27">
        <f>+I!D9-A!D9</f>
        <v>-3.7573969419502969E-3</v>
      </c>
      <c r="E9" s="27">
        <f>+I!E9-A!E9</f>
        <v>-1.2603528988116672E-3</v>
      </c>
      <c r="F9" s="27">
        <f>+I!F9-A!F9</f>
        <v>-1.431659249841068E-2</v>
      </c>
      <c r="G9" s="27">
        <f>+I!G9-A!G9</f>
        <v>-3.8560411311053984E-3</v>
      </c>
      <c r="H9" s="27">
        <f>+I!H9-A!H9</f>
        <v>-1.0473008983020481E-3</v>
      </c>
      <c r="I9" s="27">
        <f>+I!I9-A!I9</f>
        <v>0.77565316033889897</v>
      </c>
      <c r="J9" s="27">
        <f>+I!J9-A!J9</f>
        <v>-5.1971807154401342E-3</v>
      </c>
      <c r="K9" s="27">
        <f>+I!K9-A!K9</f>
        <v>-1.4036059179249763E-3</v>
      </c>
      <c r="L9" s="27">
        <f>+I!L9-A!L9</f>
        <v>-2.4142824752483563E-5</v>
      </c>
      <c r="M9" s="27">
        <f>+I!M9-A!M9</f>
        <v>-1.0463479183458507E-3</v>
      </c>
      <c r="N9" s="27">
        <f>+I!N9-A!N9</f>
        <v>-2.041384277903284E-2</v>
      </c>
      <c r="O9" s="27">
        <f>+I!O9-A!O9</f>
        <v>-4.6626138864350342E-3</v>
      </c>
      <c r="P9" s="27">
        <f>+I!P9-A!P9</f>
        <v>-4.5874211247968148E-3</v>
      </c>
      <c r="Q9" s="27">
        <f>+I!Q9-A!Q9</f>
        <v>-3.9661705875472796E-4</v>
      </c>
      <c r="R9" s="27">
        <f>+I!R9-A!R9</f>
        <v>-1.0601592691714405E-3</v>
      </c>
      <c r="S9" s="27">
        <f>+I!S9-A!S9</f>
        <v>-1.2504398532146987E-3</v>
      </c>
      <c r="T9" s="27">
        <f>+I!T9-A!T9</f>
        <v>-1.233217815428058E-3</v>
      </c>
      <c r="U9" s="27">
        <f>+I!U9-A!U9</f>
        <v>-1.0869482789564286E-3</v>
      </c>
      <c r="V9" s="27">
        <f>+I!V9-A!V9</f>
        <v>-1.1726958162944323E-3</v>
      </c>
      <c r="W9" s="27">
        <f>+I!W9-A!W9</f>
        <v>-4.1449314269580229E-3</v>
      </c>
      <c r="X9" s="27">
        <f>+I!X9-A!X9</f>
        <v>-2.1879985053440301E-3</v>
      </c>
      <c r="Y9" s="27">
        <f>+I!Y9-A!Y9</f>
        <v>-1.6914380857678039E-3</v>
      </c>
      <c r="Z9" s="27">
        <f>+I!Z9-A!Z9</f>
        <v>-1.7140365054669634E-3</v>
      </c>
      <c r="AA9" s="27">
        <f>+I!AA9-A!AA9</f>
        <v>-7.0146855836897249E-4</v>
      </c>
      <c r="AB9" s="27">
        <f>+I!AB9-A!AB9</f>
        <v>-8.0475248087602546E-4</v>
      </c>
      <c r="AC9" s="27">
        <f>+I!AC9-A!AC9</f>
        <v>-3.5856950517964637E-3</v>
      </c>
      <c r="AD9" s="27">
        <f>+I!AD9-A!AD9</f>
        <v>-3.0800159176615741E-3</v>
      </c>
      <c r="AE9" s="27">
        <f>+I!AE9-A!AE9</f>
        <v>-1.3852447410537982E-4</v>
      </c>
      <c r="AF9" s="27">
        <f>+I!AF9-A!AF9</f>
        <v>-1.0269742812885967E-3</v>
      </c>
      <c r="AG9" s="27">
        <f>+I!AG9-A!AG9</f>
        <v>-1.969314610394637E-3</v>
      </c>
      <c r="AH9" s="27">
        <f>+I!AH9-A!AH9</f>
        <v>-4.0834442579540838E-3</v>
      </c>
      <c r="AI9" s="27">
        <f>+I!AI9-A!AI9</f>
        <v>-1.4213408548787185E-3</v>
      </c>
      <c r="AJ9" s="27">
        <f>+I!AJ9-A!AJ9</f>
        <v>-2.6411958823756193E-5</v>
      </c>
      <c r="AK9" s="27">
        <f>+I!AK9-A!AK9</f>
        <v>-1.6335307953577786E-3</v>
      </c>
      <c r="AL9" s="27">
        <f>+I!AL9-A!AL9</f>
        <v>-9.7187886919181251E-4</v>
      </c>
      <c r="AM9" s="27">
        <f>+I!AM9-A!AM9</f>
        <v>-3.8524002516569858E-3</v>
      </c>
      <c r="AN9" s="27">
        <f>+I!AN9-A!AN9</f>
        <v>-4.207116370479993E-4</v>
      </c>
      <c r="AO9" s="27">
        <f>+I!AO9-A!AO9</f>
        <v>-2.8268844263205262E-3</v>
      </c>
      <c r="AP9" s="27">
        <f>+I!AP9-A!AP9</f>
        <v>-2.3399056326420451E-2</v>
      </c>
      <c r="AQ9" s="27">
        <f>+I!AQ9-A!AQ9</f>
        <v>-1.7496459999995439E-3</v>
      </c>
      <c r="AR9" s="27">
        <f>+I!AR9-A!AR9</f>
        <v>-3.7495251564531461E-3</v>
      </c>
      <c r="AS9" s="27">
        <f>+I!AS9-A!AS9</f>
        <v>-1.9509792373834177E-2</v>
      </c>
      <c r="AT9" s="133">
        <f>+I!AT9-A!AT9</f>
        <v>-5.0858602187646451E-4</v>
      </c>
      <c r="AU9" s="27"/>
      <c r="AV9" s="25"/>
      <c r="AW9" s="25"/>
    </row>
    <row r="10" spans="2:49" ht="24" customHeight="1" x14ac:dyDescent="0.15">
      <c r="B10" s="21" t="s">
        <v>5</v>
      </c>
      <c r="C10" s="14" t="s">
        <v>58</v>
      </c>
      <c r="D10" s="27">
        <f>+I!D10-A!D10</f>
        <v>-2.884183438614394E-2</v>
      </c>
      <c r="E10" s="27">
        <f>+I!E10-A!E10</f>
        <v>-6.481814908174289E-3</v>
      </c>
      <c r="F10" s="27">
        <f>+I!F10-A!F10</f>
        <v>-2.6446280991735539E-3</v>
      </c>
      <c r="G10" s="27">
        <f>+I!G10-A!G10</f>
        <v>-2.056555269922879E-3</v>
      </c>
      <c r="H10" s="27">
        <f>+I!H10-A!H10</f>
        <v>-1.6720528503684148E-2</v>
      </c>
      <c r="I10" s="27">
        <f>+I!I10-A!I10</f>
        <v>-6.4447516749973413E-3</v>
      </c>
      <c r="J10" s="27">
        <f>+I!J10-A!J10</f>
        <v>0.70113804108733824</v>
      </c>
      <c r="K10" s="27">
        <f>+I!K10-A!K10</f>
        <v>-1.3572571332444324E-2</v>
      </c>
      <c r="L10" s="27">
        <f>+I!L10-A!L10</f>
        <v>-1.3645944425316796E-5</v>
      </c>
      <c r="M10" s="27">
        <f>+I!M10-A!M10</f>
        <v>-6.9433753010340171E-3</v>
      </c>
      <c r="N10" s="27">
        <f>+I!N10-A!N10</f>
        <v>-5.3320611222585487E-3</v>
      </c>
      <c r="O10" s="27">
        <f>+I!O10-A!O10</f>
        <v>-6.8616740456538899E-2</v>
      </c>
      <c r="P10" s="27">
        <f>+I!P10-A!P10</f>
        <v>-1.6398180754566033E-2</v>
      </c>
      <c r="Q10" s="27">
        <f>+I!Q10-A!Q10</f>
        <v>-4.241721241818857E-4</v>
      </c>
      <c r="R10" s="27">
        <f>+I!R10-A!R10</f>
        <v>-1.9717872268522809E-3</v>
      </c>
      <c r="S10" s="27">
        <f>+I!S10-A!S10</f>
        <v>-4.6229470524448658E-3</v>
      </c>
      <c r="T10" s="27">
        <f>+I!T10-A!T10</f>
        <v>-1.4324220254139392E-3</v>
      </c>
      <c r="U10" s="27">
        <f>+I!U10-A!U10</f>
        <v>-1.7689451293342062E-3</v>
      </c>
      <c r="V10" s="27">
        <f>+I!V10-A!V10</f>
        <v>-4.3443430848275136E-3</v>
      </c>
      <c r="W10" s="27">
        <f>+I!W10-A!W10</f>
        <v>-4.3532194383629486E-3</v>
      </c>
      <c r="X10" s="27">
        <f>+I!X10-A!X10</f>
        <v>-6.8243959187000306E-3</v>
      </c>
      <c r="Y10" s="27">
        <f>+I!Y10-A!Y10</f>
        <v>-4.7902055163346006E-3</v>
      </c>
      <c r="Z10" s="27">
        <f>+I!Z10-A!Z10</f>
        <v>-1.0320556853075783E-3</v>
      </c>
      <c r="AA10" s="27">
        <f>+I!AA10-A!AA10</f>
        <v>-3.620482881904374E-4</v>
      </c>
      <c r="AB10" s="27">
        <f>+I!AB10-A!AB10</f>
        <v>-2.2561493393213079E-3</v>
      </c>
      <c r="AC10" s="27">
        <f>+I!AC10-A!AC10</f>
        <v>-8.5304213817582977E-2</v>
      </c>
      <c r="AD10" s="27">
        <f>+I!AD10-A!AD10</f>
        <v>-5.6578966887007177E-2</v>
      </c>
      <c r="AE10" s="27">
        <f>+I!AE10-A!AE10</f>
        <v>-2.4044986206336037E-3</v>
      </c>
      <c r="AF10" s="27">
        <f>+I!AF10-A!AF10</f>
        <v>-3.3675203177137708E-3</v>
      </c>
      <c r="AG10" s="27">
        <f>+I!AG10-A!AG10</f>
        <v>-3.6135065256769519E-3</v>
      </c>
      <c r="AH10" s="27">
        <f>+I!AH10-A!AH10</f>
        <v>-8.1023452923533069E-3</v>
      </c>
      <c r="AI10" s="27">
        <f>+I!AI10-A!AI10</f>
        <v>-4.4198713425833832E-3</v>
      </c>
      <c r="AJ10" s="27">
        <f>+I!AJ10-A!AJ10</f>
        <v>-4.2962033022190518E-4</v>
      </c>
      <c r="AK10" s="27">
        <f>+I!AK10-A!AK10</f>
        <v>-2.5983853729572427E-3</v>
      </c>
      <c r="AL10" s="27">
        <f>+I!AL10-A!AL10</f>
        <v>-1.2582663536115217E-2</v>
      </c>
      <c r="AM10" s="27">
        <f>+I!AM10-A!AM10</f>
        <v>-1.3416828829356079E-3</v>
      </c>
      <c r="AN10" s="27">
        <f>+I!AN10-A!AN10</f>
        <v>-7.7246191423479245E-3</v>
      </c>
      <c r="AO10" s="27">
        <f>+I!AO10-A!AO10</f>
        <v>-5.2314685570876446E-3</v>
      </c>
      <c r="AP10" s="27">
        <f>+I!AP10-A!AP10</f>
        <v>-1.803486483490532E-2</v>
      </c>
      <c r="AQ10" s="27">
        <f>+I!AQ10-A!AQ10</f>
        <v>-3.0128484496863886E-3</v>
      </c>
      <c r="AR10" s="27">
        <f>+I!AR10-A!AR10</f>
        <v>-5.6852817226699676E-3</v>
      </c>
      <c r="AS10" s="27">
        <f>+I!AS10-A!AS10</f>
        <v>-0.43193523862553407</v>
      </c>
      <c r="AT10" s="133">
        <f>+I!AT10-A!AT10</f>
        <v>-1.2097081806061618E-3</v>
      </c>
      <c r="AU10" s="27"/>
      <c r="AV10" s="25"/>
      <c r="AW10" s="25"/>
    </row>
    <row r="11" spans="2:49" ht="24" customHeight="1" x14ac:dyDescent="0.15">
      <c r="B11" s="21" t="s">
        <v>6</v>
      </c>
      <c r="C11" s="14" t="s">
        <v>59</v>
      </c>
      <c r="D11" s="27">
        <f>+I!D11-A!D11</f>
        <v>-5.5864589514782792E-2</v>
      </c>
      <c r="E11" s="27">
        <f>+I!E11-A!E11</f>
        <v>-5.4015124234785738E-4</v>
      </c>
      <c r="F11" s="27">
        <f>+I!F11-A!F11</f>
        <v>-1.1951684678957407E-2</v>
      </c>
      <c r="G11" s="27">
        <f>+I!G11-A!G11</f>
        <v>-1.9280205655526992E-2</v>
      </c>
      <c r="H11" s="27">
        <f>+I!H11-A!H11</f>
        <v>-1.1399659366403367E-2</v>
      </c>
      <c r="I11" s="27">
        <f>+I!I11-A!I11</f>
        <v>-0.13206423481867488</v>
      </c>
      <c r="J11" s="27">
        <f>+I!J11-A!J11</f>
        <v>-2.9838206206860337E-2</v>
      </c>
      <c r="K11" s="27">
        <f>+I!K11-A!K11</f>
        <v>0.62019142310920616</v>
      </c>
      <c r="L11" s="27">
        <f>+I!L11-A!L11</f>
        <v>-1.9986060142925524E-3</v>
      </c>
      <c r="M11" s="27">
        <f>+I!M11-A!M11</f>
        <v>-0.20102907133487383</v>
      </c>
      <c r="N11" s="27">
        <f>+I!N11-A!N11</f>
        <v>-0.1681867718111702</v>
      </c>
      <c r="O11" s="27">
        <f>+I!O11-A!O11</f>
        <v>-1.8964084282495859E-2</v>
      </c>
      <c r="P11" s="27">
        <f>+I!P11-A!P11</f>
        <v>-4.5434891684605551E-2</v>
      </c>
      <c r="Q11" s="27">
        <f>+I!Q11-A!Q11</f>
        <v>-3.9242517114187313E-3</v>
      </c>
      <c r="R11" s="27">
        <f>+I!R11-A!R11</f>
        <v>-5.0228111390307585E-3</v>
      </c>
      <c r="S11" s="27">
        <f>+I!S11-A!S11</f>
        <v>-7.4766069902550076E-3</v>
      </c>
      <c r="T11" s="27">
        <f>+I!T11-A!T11</f>
        <v>-5.7800025670645613E-3</v>
      </c>
      <c r="U11" s="27">
        <f>+I!U11-A!U11</f>
        <v>-4.1420312788325673E-3</v>
      </c>
      <c r="V11" s="27">
        <f>+I!V11-A!V11</f>
        <v>-1.9400650099612036E-2</v>
      </c>
      <c r="W11" s="27">
        <f>+I!W11-A!W11</f>
        <v>-1.7116645915009235E-2</v>
      </c>
      <c r="X11" s="27">
        <f>+I!X11-A!X11</f>
        <v>-9.863988423826001E-3</v>
      </c>
      <c r="Y11" s="27">
        <f>+I!Y11-A!Y11</f>
        <v>-1.1562565039428346E-2</v>
      </c>
      <c r="Z11" s="27">
        <f>+I!Z11-A!Z11</f>
        <v>-1.0394772231770993E-2</v>
      </c>
      <c r="AA11" s="27">
        <f>+I!AA11-A!AA11</f>
        <v>-2.1096275254173565E-3</v>
      </c>
      <c r="AB11" s="27">
        <f>+I!AB11-A!AB11</f>
        <v>-6.0631792874831676E-3</v>
      </c>
      <c r="AC11" s="27">
        <f>+I!AC11-A!AC11</f>
        <v>-3.7869557476827895E-2</v>
      </c>
      <c r="AD11" s="27">
        <f>+I!AD11-A!AD11</f>
        <v>-5.5634420072764607E-3</v>
      </c>
      <c r="AE11" s="27">
        <f>+I!AE11-A!AE11</f>
        <v>-8.740843200007361E-4</v>
      </c>
      <c r="AF11" s="27">
        <f>+I!AF11-A!AF11</f>
        <v>-9.2666516544180361E-3</v>
      </c>
      <c r="AG11" s="27">
        <f>+I!AG11-A!AG11</f>
        <v>-1.4599557213853323E-2</v>
      </c>
      <c r="AH11" s="27">
        <f>+I!AH11-A!AH11</f>
        <v>-8.2487976292087312E-6</v>
      </c>
      <c r="AI11" s="27">
        <f>+I!AI11-A!AI11</f>
        <v>-2.096874466926339E-5</v>
      </c>
      <c r="AJ11" s="27">
        <f>+I!AJ11-A!AJ11</f>
        <v>-3.4718945873163385E-5</v>
      </c>
      <c r="AK11" s="27">
        <f>+I!AK11-A!AK11</f>
        <v>-3.4989554502542174E-4</v>
      </c>
      <c r="AL11" s="27">
        <f>+I!AL11-A!AL11</f>
        <v>-1.0965211954068682E-3</v>
      </c>
      <c r="AM11" s="27">
        <f>+I!AM11-A!AM11</f>
        <v>-8.764100838368912E-4</v>
      </c>
      <c r="AN11" s="27">
        <f>+I!AN11-A!AN11</f>
        <v>-1.350096151388017E-2</v>
      </c>
      <c r="AO11" s="27">
        <f>+I!AO11-A!AO11</f>
        <v>-0.13146148561665641</v>
      </c>
      <c r="AP11" s="27">
        <f>+I!AP11-A!AP11</f>
        <v>-2.2893000525334118E-3</v>
      </c>
      <c r="AQ11" s="27">
        <f>+I!AQ11-A!AQ11</f>
        <v>-3.847989697339977E-3</v>
      </c>
      <c r="AR11" s="27">
        <f>+I!AR11-A!AR11</f>
        <v>-7.8921226799545576E-3</v>
      </c>
      <c r="AS11" s="27">
        <f>+I!AS11-A!AS11</f>
        <v>-9.3372881174442392E-3</v>
      </c>
      <c r="AT11" s="133">
        <f>+I!AT11-A!AT11</f>
        <v>-7.3018421712263823E-3</v>
      </c>
      <c r="AU11" s="27"/>
      <c r="AV11" s="25"/>
      <c r="AW11" s="25"/>
    </row>
    <row r="12" spans="2:49" ht="24" customHeight="1" x14ac:dyDescent="0.15">
      <c r="B12" s="21" t="s">
        <v>7</v>
      </c>
      <c r="C12" s="14" t="s">
        <v>60</v>
      </c>
      <c r="D12" s="27">
        <f>+I!D12-A!D12</f>
        <v>-1.0770280238033177E-2</v>
      </c>
      <c r="E12" s="27">
        <f>+I!E12-A!E12</f>
        <v>-9.1825711199135761E-3</v>
      </c>
      <c r="F12" s="27">
        <f>+I!F12-A!F12</f>
        <v>-4.2492053401144307E-2</v>
      </c>
      <c r="G12" s="27">
        <f>+I!G12-A!G12</f>
        <v>-2.7249357326478148E-2</v>
      </c>
      <c r="H12" s="27">
        <f>+I!H12-A!H12</f>
        <v>-5.5331414718002101E-3</v>
      </c>
      <c r="I12" s="27">
        <f>+I!I12-A!I12</f>
        <v>-7.8733737459675997E-3</v>
      </c>
      <c r="J12" s="27">
        <f>+I!J12-A!J12</f>
        <v>-3.1506905263403561E-3</v>
      </c>
      <c r="K12" s="27">
        <f>+I!K12-A!K12</f>
        <v>-3.5680678777513568E-2</v>
      </c>
      <c r="L12" s="27">
        <f>+I!L12-A!L12</f>
        <v>0.93801277260398208</v>
      </c>
      <c r="M12" s="27">
        <f>+I!M12-A!M12</f>
        <v>-9.9897664108385478E-4</v>
      </c>
      <c r="N12" s="27">
        <f>+I!N12-A!N12</f>
        <v>-5.0701353127440936E-3</v>
      </c>
      <c r="O12" s="27">
        <f>+I!O12-A!O12</f>
        <v>-4.5026632306896172E-2</v>
      </c>
      <c r="P12" s="27">
        <f>+I!P12-A!P12</f>
        <v>-2.2449229687828767E-2</v>
      </c>
      <c r="Q12" s="27">
        <f>+I!Q12-A!Q12</f>
        <v>-1.6522193113520128E-2</v>
      </c>
      <c r="R12" s="27">
        <f>+I!R12-A!R12</f>
        <v>-3.4107694739538763E-3</v>
      </c>
      <c r="S12" s="27">
        <f>+I!S12-A!S12</f>
        <v>-2.6175754572678113E-3</v>
      </c>
      <c r="T12" s="27">
        <f>+I!T12-A!T12</f>
        <v>-8.3788987293030419E-4</v>
      </c>
      <c r="U12" s="27">
        <f>+I!U12-A!U12</f>
        <v>-1.3852271089956345E-3</v>
      </c>
      <c r="V12" s="27">
        <f>+I!V12-A!V12</f>
        <v>-6.5009961203732827E-4</v>
      </c>
      <c r="W12" s="27">
        <f>+I!W12-A!W12</f>
        <v>-1.4765305697371405E-3</v>
      </c>
      <c r="X12" s="27">
        <f>+I!X12-A!X12</f>
        <v>-1.0574796840051698E-3</v>
      </c>
      <c r="Y12" s="27">
        <f>+I!Y12-A!Y12</f>
        <v>-4.162523414194205E-4</v>
      </c>
      <c r="Z12" s="27">
        <f>+I!Z12-A!Z12</f>
        <v>-1.6023746950317639E-3</v>
      </c>
      <c r="AA12" s="27">
        <f>+I!AA12-A!AA12</f>
        <v>-7.5594986327455274E-3</v>
      </c>
      <c r="AB12" s="27">
        <f>+I!AB12-A!AB12</f>
        <v>-3.0857727577961506E-3</v>
      </c>
      <c r="AC12" s="27">
        <f>+I!AC12-A!AC12</f>
        <v>-1.9541898944042016E-3</v>
      </c>
      <c r="AD12" s="27">
        <f>+I!AD12-A!AD12</f>
        <v>-1.1949533015281084E-2</v>
      </c>
      <c r="AE12" s="27">
        <f>+I!AE12-A!AE12</f>
        <v>-5.0338567104884498E-2</v>
      </c>
      <c r="AF12" s="27">
        <f>+I!AF12-A!AF12</f>
        <v>-1.3859034985363058E-2</v>
      </c>
      <c r="AG12" s="27">
        <f>+I!AG12-A!AG12</f>
        <v>-1.1397872768651979E-2</v>
      </c>
      <c r="AH12" s="27">
        <f>+I!AH12-A!AH12</f>
        <v>-1.4509200882534517E-3</v>
      </c>
      <c r="AI12" s="27">
        <f>+I!AI12-A!AI12</f>
        <v>-4.6301255121049164E-4</v>
      </c>
      <c r="AJ12" s="27">
        <f>+I!AJ12-A!AJ12</f>
        <v>-3.9000239198627089E-4</v>
      </c>
      <c r="AK12" s="27">
        <f>+I!AK12-A!AK12</f>
        <v>-9.5945057006262019E-2</v>
      </c>
      <c r="AL12" s="27">
        <f>+I!AL12-A!AL12</f>
        <v>-7.6317543925032399E-4</v>
      </c>
      <c r="AM12" s="27">
        <f>+I!AM12-A!AM12</f>
        <v>-8.1510527162860103E-3</v>
      </c>
      <c r="AN12" s="27">
        <f>+I!AN12-A!AN12</f>
        <v>-3.3956762963236495E-3</v>
      </c>
      <c r="AO12" s="27">
        <f>+I!AO12-A!AO12</f>
        <v>-2.2526469027099069E-3</v>
      </c>
      <c r="AP12" s="27">
        <f>+I!AP12-A!AP12</f>
        <v>-3.4363598683291E-3</v>
      </c>
      <c r="AQ12" s="27">
        <f>+I!AQ12-A!AQ12</f>
        <v>-2.165620231490572E-3</v>
      </c>
      <c r="AR12" s="27">
        <f>+I!AR12-A!AR12</f>
        <v>-5.3403625040350554E-3</v>
      </c>
      <c r="AS12" s="27">
        <f>+I!AS12-A!AS12</f>
        <v>0</v>
      </c>
      <c r="AT12" s="133">
        <f>+I!AT12-A!AT12</f>
        <v>-1.9362596404296824E-2</v>
      </c>
      <c r="AU12" s="27"/>
      <c r="AV12" s="25"/>
      <c r="AW12" s="25"/>
    </row>
    <row r="13" spans="2:49" ht="24" customHeight="1" x14ac:dyDescent="0.15">
      <c r="B13" s="21" t="s">
        <v>8</v>
      </c>
      <c r="C13" s="14" t="s">
        <v>129</v>
      </c>
      <c r="D13" s="27">
        <f>+I!D13-A!D13</f>
        <v>-1.4297519286122311E-2</v>
      </c>
      <c r="E13" s="27">
        <f>+I!E13-A!E13</f>
        <v>-8.6424198775657182E-3</v>
      </c>
      <c r="F13" s="27">
        <f>+I!F13-A!F13</f>
        <v>-1.0375079465988557E-2</v>
      </c>
      <c r="G13" s="27">
        <f>+I!G13-A!G13</f>
        <v>-3.8560411311053987E-4</v>
      </c>
      <c r="H13" s="27">
        <f>+I!H13-A!H13</f>
        <v>-1.8205527698591427E-2</v>
      </c>
      <c r="I13" s="27">
        <f>+I!I13-A!I13</f>
        <v>-9.3587153036265025E-3</v>
      </c>
      <c r="J13" s="27">
        <f>+I!J13-A!J13</f>
        <v>-1.6864946234049629E-2</v>
      </c>
      <c r="K13" s="27">
        <f>+I!K13-A!K13</f>
        <v>-1.5548308751246336E-2</v>
      </c>
      <c r="L13" s="27">
        <f>+I!L13-A!L13</f>
        <v>-1.165153716315511E-4</v>
      </c>
      <c r="M13" s="27">
        <f>+I!M13-A!M13</f>
        <v>0.75056653957696051</v>
      </c>
      <c r="N13" s="27">
        <f>+I!N13-A!N13</f>
        <v>-4.0972680202618322E-2</v>
      </c>
      <c r="O13" s="27">
        <f>+I!O13-A!O13</f>
        <v>-1.9392710222728674E-3</v>
      </c>
      <c r="P13" s="27">
        <f>+I!P13-A!P13</f>
        <v>-1.0455805608029837E-2</v>
      </c>
      <c r="Q13" s="27">
        <f>+I!Q13-A!Q13</f>
        <v>-6.7715107592270635E-5</v>
      </c>
      <c r="R13" s="27">
        <f>+I!R13-A!R13</f>
        <v>-2.5495604018248913E-3</v>
      </c>
      <c r="S13" s="27">
        <f>+I!S13-A!S13</f>
        <v>-5.1202504829408763E-3</v>
      </c>
      <c r="T13" s="27">
        <f>+I!T13-A!T13</f>
        <v>-8.3624695161083305E-3</v>
      </c>
      <c r="U13" s="27">
        <f>+I!U13-A!U13</f>
        <v>-3.8761081184925292E-3</v>
      </c>
      <c r="V13" s="27">
        <f>+I!V13-A!V13</f>
        <v>-1.6932788088497432E-2</v>
      </c>
      <c r="W13" s="27">
        <f>+I!W13-A!W13</f>
        <v>-1.81534573495582E-2</v>
      </c>
      <c r="X13" s="27">
        <f>+I!X13-A!X13</f>
        <v>-2.6673046123685956E-2</v>
      </c>
      <c r="Y13" s="27">
        <f>+I!Y13-A!Y13</f>
        <v>-3.6861457345697568E-2</v>
      </c>
      <c r="Z13" s="27">
        <f>+I!Z13-A!Z13</f>
        <v>-2.5763822521897694E-2</v>
      </c>
      <c r="AA13" s="27">
        <f>+I!AA13-A!AA13</f>
        <v>-2.8279800664567482E-2</v>
      </c>
      <c r="AB13" s="27">
        <f>+I!AB13-A!AB13</f>
        <v>-3.7555115774214522E-3</v>
      </c>
      <c r="AC13" s="27">
        <f>+I!AC13-A!AC13</f>
        <v>-5.693716549276185E-2</v>
      </c>
      <c r="AD13" s="27">
        <f>+I!AD13-A!AD13</f>
        <v>-1.1940181066625217E-2</v>
      </c>
      <c r="AE13" s="27">
        <f>+I!AE13-A!AE13</f>
        <v>0</v>
      </c>
      <c r="AF13" s="27">
        <f>+I!AF13-A!AF13</f>
        <v>-3.9113731430872004E-2</v>
      </c>
      <c r="AG13" s="27">
        <f>+I!AG13-A!AG13</f>
        <v>-1.8392655323497082E-3</v>
      </c>
      <c r="AH13" s="27">
        <f>+I!AH13-A!AH13</f>
        <v>-4.1750493263626653E-3</v>
      </c>
      <c r="AI13" s="27">
        <f>+I!AI13-A!AI13</f>
        <v>-2.7826090898941417E-3</v>
      </c>
      <c r="AJ13" s="27">
        <f>+I!AJ13-A!AJ13</f>
        <v>-5.8276709146610442E-4</v>
      </c>
      <c r="AK13" s="27">
        <f>+I!AK13-A!AK13</f>
        <v>-5.1603722160628476E-4</v>
      </c>
      <c r="AL13" s="27">
        <f>+I!AL13-A!AL13</f>
        <v>-3.9724047687077369E-3</v>
      </c>
      <c r="AM13" s="27">
        <f>+I!AM13-A!AM13</f>
        <v>-8.1203271540813786E-4</v>
      </c>
      <c r="AN13" s="27">
        <f>+I!AN13-A!AN13</f>
        <v>-5.9855935458479424E-3</v>
      </c>
      <c r="AO13" s="27">
        <f>+I!AO13-A!AO13</f>
        <v>-8.707281144362802E-4</v>
      </c>
      <c r="AP13" s="27">
        <f>+I!AP13-A!AP13</f>
        <v>-2.5158202682577704E-3</v>
      </c>
      <c r="AQ13" s="27">
        <f>+I!AQ13-A!AQ13</f>
        <v>-2.4372349846187597E-3</v>
      </c>
      <c r="AR13" s="27">
        <f>+I!AR13-A!AR13</f>
        <v>-2.3438099127714635E-3</v>
      </c>
      <c r="AS13" s="27">
        <f>+I!AS13-A!AS13</f>
        <v>-3.7038623392476627E-2</v>
      </c>
      <c r="AT13" s="133">
        <f>+I!AT13-A!AT13</f>
        <v>-3.6400228137158383E-3</v>
      </c>
      <c r="AU13" s="27"/>
      <c r="AV13" s="25"/>
      <c r="AW13" s="25"/>
    </row>
    <row r="14" spans="2:49" ht="24" customHeight="1" x14ac:dyDescent="0.15">
      <c r="B14" s="21" t="s">
        <v>110</v>
      </c>
      <c r="C14" s="14" t="s">
        <v>130</v>
      </c>
      <c r="D14" s="27">
        <f>+I!D14-A!D14</f>
        <v>-2.290486991919517E-3</v>
      </c>
      <c r="E14" s="27">
        <f>+I!E14-A!E14</f>
        <v>-7.2020165646380992E-4</v>
      </c>
      <c r="F14" s="27">
        <f>+I!F14-A!F14</f>
        <v>-1.01716465352829E-3</v>
      </c>
      <c r="G14" s="27">
        <f>+I!G14-A!G14</f>
        <v>-3.6632390745501286E-3</v>
      </c>
      <c r="H14" s="27">
        <f>+I!H14-A!H14</f>
        <v>-2.3631172283038852E-4</v>
      </c>
      <c r="I14" s="27">
        <f>+I!I14-A!I14</f>
        <v>-2.509837285972562E-3</v>
      </c>
      <c r="J14" s="27">
        <f>+I!J14-A!J14</f>
        <v>-4.9740068031576916E-4</v>
      </c>
      <c r="K14" s="27">
        <f>+I!K14-A!K14</f>
        <v>-5.9140698788973719E-4</v>
      </c>
      <c r="L14" s="27">
        <f>+I!L14-A!L14</f>
        <v>-2.204344868705021E-5</v>
      </c>
      <c r="M14" s="27">
        <f>+I!M14-A!M14</f>
        <v>-7.2728843325770183E-4</v>
      </c>
      <c r="N14" s="27">
        <f>+I!N14-A!N14</f>
        <v>0.95588421008320823</v>
      </c>
      <c r="O14" s="27">
        <f>+I!O14-A!O14</f>
        <v>-5.5930458054770035E-4</v>
      </c>
      <c r="P14" s="27">
        <f>+I!P14-A!P14</f>
        <v>-1.12835761537341E-3</v>
      </c>
      <c r="Q14" s="27">
        <f>+I!Q14-A!Q14</f>
        <v>-6.7480596397145886E-4</v>
      </c>
      <c r="R14" s="27">
        <f>+I!R14-A!R14</f>
        <v>-2.1257692286728115E-4</v>
      </c>
      <c r="S14" s="27">
        <f>+I!S14-A!S14</f>
        <v>-1.8384069055159388E-3</v>
      </c>
      <c r="T14" s="27">
        <f>+I!T14-A!T14</f>
        <v>-9.3954562957258379E-3</v>
      </c>
      <c r="U14" s="27">
        <f>+I!U14-A!U14</f>
        <v>-5.4691192938375087E-3</v>
      </c>
      <c r="V14" s="27">
        <f>+I!V14-A!V14</f>
        <v>-1.4606689734717416E-2</v>
      </c>
      <c r="W14" s="27">
        <f>+I!W14-A!W14</f>
        <v>-3.8602711447046243E-3</v>
      </c>
      <c r="X14" s="27">
        <f>+I!X14-A!X14</f>
        <v>-8.9208308678213905E-3</v>
      </c>
      <c r="Y14" s="27">
        <f>+I!Y14-A!Y14</f>
        <v>-6.3428928216292648E-3</v>
      </c>
      <c r="Z14" s="27">
        <f>+I!Z14-A!Z14</f>
        <v>-1.4690518483417051E-2</v>
      </c>
      <c r="AA14" s="27">
        <f>+I!AA14-A!AA14</f>
        <v>-2.2628018011902338E-4</v>
      </c>
      <c r="AB14" s="27">
        <f>+I!AB14-A!AB14</f>
        <v>-1.6144791492718146E-2</v>
      </c>
      <c r="AC14" s="27">
        <f>+I!AC14-A!AC14</f>
        <v>-3.8485718418622247E-3</v>
      </c>
      <c r="AD14" s="27">
        <f>+I!AD14-A!AD14</f>
        <v>-1.4343954352171167E-3</v>
      </c>
      <c r="AE14" s="27">
        <f>+I!AE14-A!AE14</f>
        <v>0</v>
      </c>
      <c r="AF14" s="27">
        <f>+I!AF14-A!AF14</f>
        <v>-1.5080486123905642E-3</v>
      </c>
      <c r="AG14" s="27">
        <f>+I!AG14-A!AG14</f>
        <v>-1.2744809648403028E-2</v>
      </c>
      <c r="AH14" s="27">
        <f>+I!AH14-A!AH14</f>
        <v>-1.0882624240640292E-4</v>
      </c>
      <c r="AI14" s="27">
        <f>+I!AI14-A!AI14</f>
        <v>-9.6342880912831795E-6</v>
      </c>
      <c r="AJ14" s="27">
        <f>+I!AJ14-A!AJ14</f>
        <v>0</v>
      </c>
      <c r="AK14" s="27">
        <f>+I!AK14-A!AK14</f>
        <v>-1.9244254976398196E-3</v>
      </c>
      <c r="AL14" s="27">
        <f>+I!AL14-A!AL14</f>
        <v>-1.0103896211453015E-4</v>
      </c>
      <c r="AM14" s="27">
        <f>+I!AM14-A!AM14</f>
        <v>-9.0786720704639557E-4</v>
      </c>
      <c r="AN14" s="27">
        <f>+I!AN14-A!AN14</f>
        <v>-1.3413536815108757E-4</v>
      </c>
      <c r="AO14" s="27">
        <f>+I!AO14-A!AO14</f>
        <v>-1.2055580057997422E-3</v>
      </c>
      <c r="AP14" s="27">
        <f>+I!AP14-A!AP14</f>
        <v>-4.8629552694867632E-3</v>
      </c>
      <c r="AQ14" s="27">
        <f>+I!AQ14-A!AQ14</f>
        <v>-7.3753325912389528E-3</v>
      </c>
      <c r="AR14" s="27">
        <f>+I!AR14-A!AR14</f>
        <v>-6.0137932018455137E-4</v>
      </c>
      <c r="AS14" s="27">
        <f>+I!AS14-A!AS14</f>
        <v>-1.025816745012796E-2</v>
      </c>
      <c r="AT14" s="133">
        <f>+I!AT14-A!AT14</f>
        <v>-2.8335506933117307E-4</v>
      </c>
      <c r="AU14" s="27"/>
      <c r="AV14" s="25"/>
      <c r="AW14" s="25"/>
    </row>
    <row r="15" spans="2:49" ht="24" customHeight="1" x14ac:dyDescent="0.15">
      <c r="B15" s="21" t="s">
        <v>111</v>
      </c>
      <c r="C15" s="14" t="s">
        <v>131</v>
      </c>
      <c r="D15" s="27">
        <f>+I!D15-A!D15</f>
        <v>-3.244394407440478E-4</v>
      </c>
      <c r="E15" s="27">
        <f>+I!E15-A!E15</f>
        <v>0</v>
      </c>
      <c r="F15" s="27">
        <f>+I!F15-A!F15</f>
        <v>0</v>
      </c>
      <c r="G15" s="27">
        <f>+I!G15-A!G15</f>
        <v>0</v>
      </c>
      <c r="H15" s="27">
        <f>+I!H15-A!H15</f>
        <v>-3.0389415411969346E-5</v>
      </c>
      <c r="I15" s="27">
        <f>+I!I15-A!I15</f>
        <v>0</v>
      </c>
      <c r="J15" s="27">
        <f>+I!J15-A!J15</f>
        <v>-3.763324795350981E-4</v>
      </c>
      <c r="K15" s="27">
        <f>+I!K15-A!K15</f>
        <v>-2.7160913517899043E-5</v>
      </c>
      <c r="L15" s="27">
        <f>+I!L15-A!L15</f>
        <v>0</v>
      </c>
      <c r="M15" s="27">
        <f>+I!M15-A!M15</f>
        <v>-6.0607369438141819E-5</v>
      </c>
      <c r="N15" s="27">
        <f>+I!N15-A!N15</f>
        <v>0</v>
      </c>
      <c r="O15" s="27">
        <f>+I!O15-A!O15</f>
        <v>0.99377969672101152</v>
      </c>
      <c r="P15" s="27">
        <f>+I!P15-A!P15</f>
        <v>-2.0809874054017809E-5</v>
      </c>
      <c r="Q15" s="27">
        <f>+I!Q15-A!Q15</f>
        <v>-8.7941698171780037E-7</v>
      </c>
      <c r="R15" s="27">
        <f>+I!R15-A!R15</f>
        <v>0</v>
      </c>
      <c r="S15" s="27">
        <f>+I!S15-A!S15</f>
        <v>-4.0035619133794374E-4</v>
      </c>
      <c r="T15" s="27">
        <f>+I!T15-A!T15</f>
        <v>-2.3616993967398279E-5</v>
      </c>
      <c r="U15" s="27">
        <f>+I!U15-A!U15</f>
        <v>-9.5044779741306306E-5</v>
      </c>
      <c r="V15" s="27">
        <f>+I!V15-A!V15</f>
        <v>-3.3805179825941074E-4</v>
      </c>
      <c r="W15" s="27">
        <f>+I!W15-A!W15</f>
        <v>-1.9764217971089622E-2</v>
      </c>
      <c r="X15" s="27">
        <f>+I!X15-A!X15</f>
        <v>-2.2520400677887879E-3</v>
      </c>
      <c r="Y15" s="27">
        <f>+I!Y15-A!Y15</f>
        <v>-8.1929032279377996E-4</v>
      </c>
      <c r="Z15" s="27">
        <f>+I!Z15-A!Z15</f>
        <v>-7.6063064471854105E-5</v>
      </c>
      <c r="AA15" s="27">
        <f>+I!AA15-A!AA15</f>
        <v>-1.0443700620878001E-5</v>
      </c>
      <c r="AB15" s="27">
        <f>+I!AB15-A!AB15</f>
        <v>-3.3753415312680981E-5</v>
      </c>
      <c r="AC15" s="27">
        <f>+I!AC15-A!AC15</f>
        <v>-1.9889619565822123E-4</v>
      </c>
      <c r="AD15" s="27">
        <f>+I!AD15-A!AD15</f>
        <v>-3.076146145803974E-3</v>
      </c>
      <c r="AE15" s="27">
        <f>+I!AE15-A!AE15</f>
        <v>0</v>
      </c>
      <c r="AF15" s="27">
        <f>+I!AF15-A!AF15</f>
        <v>0</v>
      </c>
      <c r="AG15" s="27">
        <f>+I!AG15-A!AG15</f>
        <v>-2.4461612298927097E-4</v>
      </c>
      <c r="AH15" s="27">
        <f>+I!AH15-A!AH15</f>
        <v>-5.6004994429890864E-5</v>
      </c>
      <c r="AI15" s="27">
        <f>+I!AI15-A!AI15</f>
        <v>-2.833614144495053E-6</v>
      </c>
      <c r="AJ15" s="27">
        <f>+I!AJ15-A!AJ15</f>
        <v>0</v>
      </c>
      <c r="AK15" s="27">
        <f>+I!AK15-A!AK15</f>
        <v>-1.4383290022018175E-5</v>
      </c>
      <c r="AL15" s="27">
        <f>+I!AL15-A!AL15</f>
        <v>0</v>
      </c>
      <c r="AM15" s="27">
        <f>+I!AM15-A!AM15</f>
        <v>-5.7061758380031308E-5</v>
      </c>
      <c r="AN15" s="27">
        <f>+I!AN15-A!AN15</f>
        <v>-4.3554543070235486E-5</v>
      </c>
      <c r="AO15" s="27">
        <f>+I!AO15-A!AO15</f>
        <v>-3.8083705200882316E-4</v>
      </c>
      <c r="AP15" s="27">
        <f>+I!AP15-A!AP15</f>
        <v>-1.6868526702877771E-4</v>
      </c>
      <c r="AQ15" s="27">
        <f>+I!AQ15-A!AQ15</f>
        <v>-2.0525044316991519E-6</v>
      </c>
      <c r="AR15" s="27">
        <f>+I!AR15-A!AR15</f>
        <v>-6.5488281842161116E-4</v>
      </c>
      <c r="AS15" s="27">
        <f>+I!AS15-A!AS15</f>
        <v>0</v>
      </c>
      <c r="AT15" s="133">
        <f>+I!AT15-A!AT15</f>
        <v>-1.1515840638202802E-3</v>
      </c>
      <c r="AU15" s="27"/>
      <c r="AV15" s="25"/>
      <c r="AW15" s="25"/>
    </row>
    <row r="16" spans="2:49" ht="24" customHeight="1" x14ac:dyDescent="0.15">
      <c r="B16" s="21" t="s">
        <v>9</v>
      </c>
      <c r="C16" s="14" t="s">
        <v>132</v>
      </c>
      <c r="D16" s="27">
        <f>+I!D16-A!D16</f>
        <v>-2.4956880057234445E-3</v>
      </c>
      <c r="E16" s="27">
        <f>+I!E16-A!E16</f>
        <v>-3.6010082823190496E-4</v>
      </c>
      <c r="F16" s="27">
        <f>+I!F16-A!F16</f>
        <v>-2.5429116338207246E-5</v>
      </c>
      <c r="G16" s="27">
        <f>+I!G16-A!G16</f>
        <v>-6.426735218508997E-5</v>
      </c>
      <c r="H16" s="27">
        <f>+I!H16-A!H16</f>
        <v>-3.2475852888015004E-3</v>
      </c>
      <c r="I16" s="27">
        <f>+I!I16-A!I16</f>
        <v>-7.6925803821475416E-4</v>
      </c>
      <c r="J16" s="27">
        <f>+I!J16-A!J16</f>
        <v>-2.8895916355001139E-3</v>
      </c>
      <c r="K16" s="27">
        <f>+I!K16-A!K16</f>
        <v>-5.6047859281935543E-3</v>
      </c>
      <c r="L16" s="27">
        <f>+I!L16-A!L16</f>
        <v>-3.2120453801130305E-4</v>
      </c>
      <c r="M16" s="27">
        <f>+I!M16-A!M16</f>
        <v>-3.5709583418381029E-3</v>
      </c>
      <c r="N16" s="27">
        <f>+I!N16-A!N16</f>
        <v>-9.0504721680441163E-4</v>
      </c>
      <c r="O16" s="27">
        <f>+I!O16-A!O16</f>
        <v>-2.3861919721497683E-2</v>
      </c>
      <c r="P16" s="27">
        <f>+I!P16-A!P16</f>
        <v>0.92262888826716183</v>
      </c>
      <c r="Q16" s="27">
        <f>+I!Q16-A!Q16</f>
        <v>-6.366392669649063E-3</v>
      </c>
      <c r="R16" s="27">
        <f>+I!R16-A!R16</f>
        <v>-1.2159127453491984E-2</v>
      </c>
      <c r="S16" s="27">
        <f>+I!S16-A!S16</f>
        <v>-3.4757380557410718E-3</v>
      </c>
      <c r="T16" s="27">
        <f>+I!T16-A!T16</f>
        <v>-7.6467719163136952E-3</v>
      </c>
      <c r="U16" s="27">
        <f>+I!U16-A!U16</f>
        <v>-6.6035899626645904E-3</v>
      </c>
      <c r="V16" s="27">
        <f>+I!V16-A!V16</f>
        <v>-6.0094369298521544E-3</v>
      </c>
      <c r="W16" s="27">
        <f>+I!W16-A!W16</f>
        <v>-1.2083018972723528E-2</v>
      </c>
      <c r="X16" s="27">
        <f>+I!X16-A!X16</f>
        <v>-4.5141362486887356E-3</v>
      </c>
      <c r="Y16" s="27">
        <f>+I!Y16-A!Y16</f>
        <v>-2.7684084294402728E-3</v>
      </c>
      <c r="Z16" s="27">
        <f>+I!Z16-A!Z16</f>
        <v>-5.3109264068602847E-3</v>
      </c>
      <c r="AA16" s="27">
        <f>+I!AA16-A!AA16</f>
        <v>-1.1369708742595852E-2</v>
      </c>
      <c r="AB16" s="27">
        <f>+I!AB16-A!AB16</f>
        <v>-2.9933949895719712E-3</v>
      </c>
      <c r="AC16" s="27">
        <f>+I!AC16-A!AC16</f>
        <v>-6.3632873785759592E-3</v>
      </c>
      <c r="AD16" s="27">
        <f>+I!AD16-A!AD16</f>
        <v>-4.9411826925743592E-2</v>
      </c>
      <c r="AE16" s="27">
        <f>+I!AE16-A!AE16</f>
        <v>-4.4470956631616397E-5</v>
      </c>
      <c r="AF16" s="27">
        <f>+I!AF16-A!AF16</f>
        <v>-4.9438064238776641E-3</v>
      </c>
      <c r="AG16" s="27">
        <f>+I!AG16-A!AG16</f>
        <v>-2.6009815608985773E-4</v>
      </c>
      <c r="AH16" s="27">
        <f>+I!AH16-A!AH16</f>
        <v>-1.303888888406503E-4</v>
      </c>
      <c r="AI16" s="27">
        <f>+I!AI16-A!AI16</f>
        <v>-6.2339511178891165E-6</v>
      </c>
      <c r="AJ16" s="27">
        <f>+I!AJ16-A!AJ16</f>
        <v>-7.1567888425661951E-5</v>
      </c>
      <c r="AK16" s="27">
        <f>+I!AK16-A!AK16</f>
        <v>-1.2622070835648603E-5</v>
      </c>
      <c r="AL16" s="27">
        <f>+I!AL16-A!AL16</f>
        <v>-7.0395998194549691E-6</v>
      </c>
      <c r="AM16" s="27">
        <f>+I!AM16-A!AM16</f>
        <v>-1.5289625001828903E-4</v>
      </c>
      <c r="AN16" s="27">
        <f>+I!AN16-A!AN16</f>
        <v>-1.4177319381992596E-3</v>
      </c>
      <c r="AO16" s="27">
        <f>+I!AO16-A!AO16</f>
        <v>-4.5155176188965609E-4</v>
      </c>
      <c r="AP16" s="27">
        <f>+I!AP16-A!AP16</f>
        <v>-2.5061811101418404E-4</v>
      </c>
      <c r="AQ16" s="27">
        <f>+I!AQ16-A!AQ16</f>
        <v>-6.8736092857124933E-4</v>
      </c>
      <c r="AR16" s="27">
        <f>+I!AR16-A!AR16</f>
        <v>-6.0030925021981019E-4</v>
      </c>
      <c r="AS16" s="27">
        <f>+I!AS16-A!AS16</f>
        <v>-4.9898810352396964E-3</v>
      </c>
      <c r="AT16" s="133">
        <f>+I!AT16-A!AT16</f>
        <v>-3.5492038812378985E-3</v>
      </c>
      <c r="AU16" s="27"/>
      <c r="AV16" s="25"/>
      <c r="AW16" s="25"/>
    </row>
    <row r="17" spans="2:49" ht="24" customHeight="1" x14ac:dyDescent="0.15">
      <c r="B17" s="21" t="s">
        <v>10</v>
      </c>
      <c r="C17" s="14" t="s">
        <v>61</v>
      </c>
      <c r="D17" s="27">
        <f>+I!D17-A!D17</f>
        <v>-4.159480009539074E-5</v>
      </c>
      <c r="E17" s="27">
        <f>+I!E17-A!E17</f>
        <v>0</v>
      </c>
      <c r="F17" s="27">
        <f>+I!F17-A!F17</f>
        <v>-7.6287349014621738E-5</v>
      </c>
      <c r="G17" s="27">
        <f>+I!G17-A!G17</f>
        <v>-1.1568123393316196E-3</v>
      </c>
      <c r="H17" s="27">
        <f>+I!H17-A!H17</f>
        <v>0</v>
      </c>
      <c r="I17" s="27">
        <f>+I!I17-A!I17</f>
        <v>-2.4105781842674324E-4</v>
      </c>
      <c r="J17" s="27">
        <f>+I!J17-A!J17</f>
        <v>-9.4228985185919913E-3</v>
      </c>
      <c r="K17" s="27">
        <f>+I!K17-A!K17</f>
        <v>-5.6950302537530247E-5</v>
      </c>
      <c r="L17" s="27">
        <f>+I!L17-A!L17</f>
        <v>0</v>
      </c>
      <c r="M17" s="27">
        <f>+I!M17-A!M17</f>
        <v>-1.4956784159044884E-3</v>
      </c>
      <c r="N17" s="27">
        <f>+I!N17-A!N17</f>
        <v>-3.8236490942511964E-3</v>
      </c>
      <c r="O17" s="27">
        <f>+I!O17-A!O17</f>
        <v>-3.3767360657365833E-3</v>
      </c>
      <c r="P17" s="27">
        <f>+I!P17-A!P17</f>
        <v>-6.3863191263552428E-3</v>
      </c>
      <c r="Q17" s="27">
        <f>+I!Q17-A!Q17</f>
        <v>0.4855457559189893</v>
      </c>
      <c r="R17" s="27">
        <f>+I!R17-A!R17</f>
        <v>-1.1800744564299068E-3</v>
      </c>
      <c r="S17" s="27">
        <f>+I!S17-A!S17</f>
        <v>-0.21547690860388793</v>
      </c>
      <c r="T17" s="27">
        <f>+I!T17-A!T17</f>
        <v>-9.2339365935053264E-2</v>
      </c>
      <c r="U17" s="27">
        <f>+I!U17-A!U17</f>
        <v>-9.7132731551580753E-2</v>
      </c>
      <c r="V17" s="27">
        <f>+I!V17-A!V17</f>
        <v>-3.0765230156233617E-2</v>
      </c>
      <c r="W17" s="27">
        <f>+I!W17-A!W17</f>
        <v>-3.1312631047873841E-3</v>
      </c>
      <c r="X17" s="27">
        <f>+I!X17-A!X17</f>
        <v>-5.0602890444469611E-2</v>
      </c>
      <c r="Y17" s="27">
        <f>+I!Y17-A!Y17</f>
        <v>-1.1212384498234231E-2</v>
      </c>
      <c r="Z17" s="27">
        <f>+I!Z17-A!Z17</f>
        <v>-4.5153991367735229E-2</v>
      </c>
      <c r="AA17" s="27">
        <f>+I!AA17-A!AA17</f>
        <v>-5.2705875800030987E-3</v>
      </c>
      <c r="AB17" s="27">
        <f>+I!AB17-A!AB17</f>
        <v>-0.11281634944377925</v>
      </c>
      <c r="AC17" s="27">
        <f>+I!AC17-A!AC17</f>
        <v>-3.5425776946957305E-3</v>
      </c>
      <c r="AD17" s="27">
        <f>+I!AD17-A!AD17</f>
        <v>-2.2479182239811053E-2</v>
      </c>
      <c r="AE17" s="27">
        <f>+I!AE17-A!AE17</f>
        <v>0</v>
      </c>
      <c r="AF17" s="27">
        <f>+I!AF17-A!AF17</f>
        <v>-3.4118746886664347E-5</v>
      </c>
      <c r="AG17" s="27">
        <f>+I!AG17-A!AG17</f>
        <v>0</v>
      </c>
      <c r="AH17" s="27">
        <f>+I!AH17-A!AH17</f>
        <v>0</v>
      </c>
      <c r="AI17" s="27">
        <f>+I!AI17-A!AI17</f>
        <v>0</v>
      </c>
      <c r="AJ17" s="27">
        <f>+I!AJ17-A!AJ17</f>
        <v>0</v>
      </c>
      <c r="AK17" s="27">
        <f>+I!AK17-A!AK17</f>
        <v>-8.98221785048482E-5</v>
      </c>
      <c r="AL17" s="27">
        <f>+I!AL17-A!AL17</f>
        <v>0</v>
      </c>
      <c r="AM17" s="27">
        <f>+I!AM17-A!AM17</f>
        <v>-1.9020586126677105E-5</v>
      </c>
      <c r="AN17" s="27">
        <f>+I!AN17-A!AN17</f>
        <v>0</v>
      </c>
      <c r="AO17" s="27">
        <f>+I!AO17-A!AO17</f>
        <v>-2.2719585503882069E-6</v>
      </c>
      <c r="AP17" s="27">
        <f>+I!AP17-A!AP17</f>
        <v>-4.8195790579650773E-6</v>
      </c>
      <c r="AQ17" s="27">
        <f>+I!AQ17-A!AQ17</f>
        <v>-1.4344725417097409E-4</v>
      </c>
      <c r="AR17" s="27">
        <f>+I!AR17-A!AR17</f>
        <v>-2.4968299177294543E-5</v>
      </c>
      <c r="AS17" s="27">
        <f>+I!AS17-A!AS17</f>
        <v>-2.1415798434505134E-5</v>
      </c>
      <c r="AT17" s="133">
        <f>+I!AT17-A!AT17</f>
        <v>-4.9151206257061174E-3</v>
      </c>
      <c r="AU17" s="27"/>
      <c r="AV17" s="25"/>
      <c r="AW17" s="25"/>
    </row>
    <row r="18" spans="2:49" ht="24" customHeight="1" x14ac:dyDescent="0.15">
      <c r="B18" s="21" t="s">
        <v>11</v>
      </c>
      <c r="C18" s="14" t="s">
        <v>62</v>
      </c>
      <c r="D18" s="27">
        <f>+I!D18-A!D18</f>
        <v>0</v>
      </c>
      <c r="E18" s="27">
        <f>+I!E18-A!E18</f>
        <v>0</v>
      </c>
      <c r="F18" s="27">
        <f>+I!F18-A!F18</f>
        <v>0</v>
      </c>
      <c r="G18" s="27">
        <f>+I!G18-A!G18</f>
        <v>-3.2133676092544985E-4</v>
      </c>
      <c r="H18" s="27">
        <f>+I!H18-A!H18</f>
        <v>-1.8206434845320144E-3</v>
      </c>
      <c r="I18" s="27">
        <f>+I!I18-A!I18</f>
        <v>-7.0899358360806838E-6</v>
      </c>
      <c r="J18" s="27">
        <f>+I!J18-A!J18</f>
        <v>-2.4840860955359385E-3</v>
      </c>
      <c r="K18" s="27">
        <f>+I!K18-A!K18</f>
        <v>-4.6375069435561174E-3</v>
      </c>
      <c r="L18" s="27">
        <f>+I!L18-A!L18</f>
        <v>-1.1546568359883443E-5</v>
      </c>
      <c r="M18" s="27">
        <f>+I!M18-A!M18</f>
        <v>-2.4646996904844338E-3</v>
      </c>
      <c r="N18" s="27">
        <f>+I!N18-A!N18</f>
        <v>-1.9854911810515386E-3</v>
      </c>
      <c r="O18" s="27">
        <f>+I!O18-A!O18</f>
        <v>-3.342236904693454E-2</v>
      </c>
      <c r="P18" s="27">
        <f>+I!P18-A!P18</f>
        <v>-8.2337735007063789E-3</v>
      </c>
      <c r="Q18" s="27">
        <f>+I!Q18-A!Q18</f>
        <v>-8.5159809119612732E-3</v>
      </c>
      <c r="R18" s="27">
        <f>+I!R18-A!R18</f>
        <v>0.40972566675569466</v>
      </c>
      <c r="S18" s="27">
        <f>+I!S18-A!S18</f>
        <v>-6.2561489684095625E-2</v>
      </c>
      <c r="T18" s="27">
        <f>+I!T18-A!T18</f>
        <v>-4.1611089718906431E-2</v>
      </c>
      <c r="U18" s="27">
        <f>+I!U18-A!U18</f>
        <v>-2.0750600981286796E-2</v>
      </c>
      <c r="V18" s="27">
        <f>+I!V18-A!V18</f>
        <v>-3.4565167243367938E-2</v>
      </c>
      <c r="W18" s="27">
        <f>+I!W18-A!W18</f>
        <v>-4.225469458034594E-2</v>
      </c>
      <c r="X18" s="27">
        <f>+I!X18-A!X18</f>
        <v>-6.5273700935430223E-2</v>
      </c>
      <c r="Y18" s="27">
        <f>+I!Y18-A!Y18</f>
        <v>-4.7191783310923982E-2</v>
      </c>
      <c r="Z18" s="27">
        <f>+I!Z18-A!Z18</f>
        <v>-2.5810815330150345E-2</v>
      </c>
      <c r="AA18" s="27">
        <f>+I!AA18-A!AA18</f>
        <v>-1.860545265609416E-2</v>
      </c>
      <c r="AB18" s="27">
        <f>+I!AB18-A!AB18</f>
        <v>-1.0429805331618422E-2</v>
      </c>
      <c r="AC18" s="27">
        <f>+I!AC18-A!AC18</f>
        <v>-1.536229707024513E-2</v>
      </c>
      <c r="AD18" s="27">
        <f>+I!AD18-A!AD18</f>
        <v>-8.4125615374345611E-3</v>
      </c>
      <c r="AE18" s="27">
        <f>+I!AE18-A!AE18</f>
        <v>-1.7481686400014723E-4</v>
      </c>
      <c r="AF18" s="27">
        <f>+I!AF18-A!AF18</f>
        <v>-2.2518372945198468E-4</v>
      </c>
      <c r="AG18" s="27">
        <f>+I!AG18-A!AG18</f>
        <v>-6.1928132402347077E-6</v>
      </c>
      <c r="AH18" s="27">
        <f>+I!AH18-A!AH18</f>
        <v>-1.374799604868122E-5</v>
      </c>
      <c r="AI18" s="27">
        <f>+I!AI18-A!AI18</f>
        <v>0</v>
      </c>
      <c r="AJ18" s="27">
        <f>+I!AJ18-A!AJ18</f>
        <v>0</v>
      </c>
      <c r="AK18" s="27">
        <f>+I!AK18-A!AK18</f>
        <v>-1.086085164927903E-5</v>
      </c>
      <c r="AL18" s="27">
        <f>+I!AL18-A!AL18</f>
        <v>-5.714498676969328E-5</v>
      </c>
      <c r="AM18" s="27">
        <f>+I!AM18-A!AM18</f>
        <v>-1.2509693183314555E-4</v>
      </c>
      <c r="AN18" s="27">
        <f>+I!AN18-A!AN18</f>
        <v>-1.6790591966206724E-4</v>
      </c>
      <c r="AO18" s="27">
        <f>+I!AO18-A!AO18</f>
        <v>-1.2896204721641058E-3</v>
      </c>
      <c r="AP18" s="27">
        <f>+I!AP18-A!AP18</f>
        <v>-2.120614785504634E-4</v>
      </c>
      <c r="AQ18" s="27">
        <f>+I!AQ18-A!AQ18</f>
        <v>-4.506387507819472E-4</v>
      </c>
      <c r="AR18" s="27">
        <f>+I!AR18-A!AR18</f>
        <v>-3.2244774937534667E-4</v>
      </c>
      <c r="AS18" s="27">
        <f>+I!AS18-A!AS18</f>
        <v>-9.4229513111822587E-4</v>
      </c>
      <c r="AT18" s="133">
        <f>+I!AT18-A!AT18</f>
        <v>-3.8071296494752481E-3</v>
      </c>
      <c r="AU18" s="27"/>
      <c r="AV18" s="25"/>
      <c r="AW18" s="25"/>
    </row>
    <row r="19" spans="2:49" ht="24" customHeight="1" x14ac:dyDescent="0.15">
      <c r="B19" s="21" t="s">
        <v>12</v>
      </c>
      <c r="C19" s="14" t="s">
        <v>63</v>
      </c>
      <c r="D19" s="27">
        <f>+I!D19-A!D19</f>
        <v>-1.1396975226137063E-3</v>
      </c>
      <c r="E19" s="27">
        <f>+I!E19-A!E19</f>
        <v>-5.4015124234785738E-4</v>
      </c>
      <c r="F19" s="27">
        <f>+I!F19-A!F19</f>
        <v>-7.883026064844247E-4</v>
      </c>
      <c r="G19" s="27">
        <f>+I!G19-A!G19</f>
        <v>-1.8894601542416452E-2</v>
      </c>
      <c r="H19" s="27">
        <f>+I!H19-A!H19</f>
        <v>-1.2924119444009769E-2</v>
      </c>
      <c r="I19" s="27">
        <f>+I!I19-A!I19</f>
        <v>-9.4650643411677124E-4</v>
      </c>
      <c r="J19" s="27">
        <f>+I!J19-A!J19</f>
        <v>-1.3632571138507856E-2</v>
      </c>
      <c r="K19" s="27">
        <f>+I!K19-A!K19</f>
        <v>-1.1582815377633076E-2</v>
      </c>
      <c r="L19" s="27">
        <f>+I!L19-A!L19</f>
        <v>-4.4821678997002091E-4</v>
      </c>
      <c r="M19" s="27">
        <f>+I!M19-A!M19</f>
        <v>-1.8753452704307792E-3</v>
      </c>
      <c r="N19" s="27">
        <f>+I!N19-A!N19</f>
        <v>-2.4059756502542082E-2</v>
      </c>
      <c r="O19" s="27">
        <f>+I!O19-A!O19</f>
        <v>-1.9016355738621812E-2</v>
      </c>
      <c r="P19" s="27">
        <f>+I!P19-A!P19</f>
        <v>-1.0733270595416742E-2</v>
      </c>
      <c r="Q19" s="27">
        <f>+I!Q19-A!Q19</f>
        <v>-1.6025908796837383E-3</v>
      </c>
      <c r="R19" s="27">
        <f>+I!R19-A!R19</f>
        <v>-2.5427470389124784E-3</v>
      </c>
      <c r="S19" s="27">
        <f>+I!S19-A!S19</f>
        <v>0.90354737129356344</v>
      </c>
      <c r="T19" s="27">
        <f>+I!T19-A!T19</f>
        <v>-2.7278654858169684E-2</v>
      </c>
      <c r="U19" s="27">
        <f>+I!U19-A!U19</f>
        <v>-3.2561431536161249E-2</v>
      </c>
      <c r="V19" s="27">
        <f>+I!V19-A!V19</f>
        <v>-5.6423613295585616E-2</v>
      </c>
      <c r="W19" s="27">
        <f>+I!W19-A!W19</f>
        <v>-1.818354339565002E-2</v>
      </c>
      <c r="X19" s="27">
        <f>+I!X19-A!X19</f>
        <v>-3.3363536957274224E-2</v>
      </c>
      <c r="Y19" s="27">
        <f>+I!Y19-A!Y19</f>
        <v>-2.8985698758841234E-2</v>
      </c>
      <c r="Z19" s="27">
        <f>+I!Z19-A!Z19</f>
        <v>-8.2273136367155362E-3</v>
      </c>
      <c r="AA19" s="27">
        <f>+I!AA19-A!AA19</f>
        <v>-1.361162314254433E-3</v>
      </c>
      <c r="AB19" s="27">
        <f>+I!AB19-A!AB19</f>
        <v>-1.751269306065311E-2</v>
      </c>
      <c r="AC19" s="27">
        <f>+I!AC19-A!AC19</f>
        <v>-1.679629691446629E-2</v>
      </c>
      <c r="AD19" s="27">
        <f>+I!AD19-A!AD19</f>
        <v>-9.1645227055638934E-2</v>
      </c>
      <c r="AE19" s="27">
        <f>+I!AE19-A!AE19</f>
        <v>-4.8764704168462116E-4</v>
      </c>
      <c r="AF19" s="27">
        <f>+I!AF19-A!AF19</f>
        <v>-7.8473117839327996E-4</v>
      </c>
      <c r="AG19" s="27">
        <f>+I!AG19-A!AG19</f>
        <v>-1.5791673762598506E-4</v>
      </c>
      <c r="AH19" s="27">
        <f>+I!AH19-A!AH19</f>
        <v>-3.0951804156757255E-3</v>
      </c>
      <c r="AI19" s="27">
        <f>+I!AI19-A!AI19</f>
        <v>-1.127778429509031E-4</v>
      </c>
      <c r="AJ19" s="27">
        <f>+I!AJ19-A!AJ19</f>
        <v>-3.1779550455680839E-4</v>
      </c>
      <c r="AK19" s="27">
        <f>+I!AK19-A!AK19</f>
        <v>-9.5780970085398585E-4</v>
      </c>
      <c r="AL19" s="27">
        <f>+I!AL19-A!AL19</f>
        <v>-3.8842027239110359E-4</v>
      </c>
      <c r="AM19" s="27">
        <f>+I!AM19-A!AM19</f>
        <v>-3.131081100853E-3</v>
      </c>
      <c r="AN19" s="27">
        <f>+I!AN19-A!AN19</f>
        <v>-2.0988239957758407E-4</v>
      </c>
      <c r="AO19" s="27">
        <f>+I!AO19-A!AO19</f>
        <v>-3.4590568929660447E-4</v>
      </c>
      <c r="AP19" s="27">
        <f>+I!AP19-A!AP19</f>
        <v>-2.3278566849971325E-3</v>
      </c>
      <c r="AQ19" s="27">
        <f>+I!AQ19-A!AQ19</f>
        <v>-1.2887447270591009E-3</v>
      </c>
      <c r="AR19" s="27">
        <f>+I!AR19-A!AR19</f>
        <v>-2.4347658597744649E-3</v>
      </c>
      <c r="AS19" s="27">
        <f>+I!AS19-A!AS19</f>
        <v>-3.8548437182109243E-4</v>
      </c>
      <c r="AT19" s="133">
        <f>+I!AT19-A!AT19</f>
        <v>-5.8196771931864006E-3</v>
      </c>
      <c r="AU19" s="27"/>
      <c r="AV19" s="25"/>
      <c r="AW19" s="25"/>
    </row>
    <row r="20" spans="2:49" ht="24" customHeight="1" x14ac:dyDescent="0.15">
      <c r="B20" s="21" t="s">
        <v>13</v>
      </c>
      <c r="C20" s="14" t="s">
        <v>133</v>
      </c>
      <c r="D20" s="27">
        <f>+I!D20-A!D20</f>
        <v>0</v>
      </c>
      <c r="E20" s="27">
        <f>+I!E20-A!E20</f>
        <v>0</v>
      </c>
      <c r="F20" s="27">
        <f>+I!F20-A!F20</f>
        <v>0</v>
      </c>
      <c r="G20" s="27">
        <f>+I!G20-A!G20</f>
        <v>-2.2493573264781492E-3</v>
      </c>
      <c r="H20" s="27">
        <f>+I!H20-A!H20</f>
        <v>0</v>
      </c>
      <c r="I20" s="27">
        <f>+I!I20-A!I20</f>
        <v>0</v>
      </c>
      <c r="J20" s="27">
        <f>+I!J20-A!J20</f>
        <v>-1.9356325594692837E-3</v>
      </c>
      <c r="K20" s="27">
        <f>+I!K20-A!K20</f>
        <v>-1.7523170011547769E-5</v>
      </c>
      <c r="L20" s="27">
        <f>+I!L20-A!L20</f>
        <v>0</v>
      </c>
      <c r="M20" s="27">
        <f>+I!M20-A!M20</f>
        <v>-4.9043204694772236E-4</v>
      </c>
      <c r="N20" s="27">
        <f>+I!N20-A!N20</f>
        <v>0</v>
      </c>
      <c r="O20" s="27">
        <f>+I!O20-A!O20</f>
        <v>-5.1435112827938048E-3</v>
      </c>
      <c r="P20" s="27">
        <f>+I!P20-A!P20</f>
        <v>-1.3433929805982607E-3</v>
      </c>
      <c r="Q20" s="27">
        <f>+I!Q20-A!Q20</f>
        <v>-2.4418478192364258E-4</v>
      </c>
      <c r="R20" s="27">
        <f>+I!R20-A!R20</f>
        <v>-3.4066814562064286E-5</v>
      </c>
      <c r="S20" s="27">
        <f>+I!S20-A!S20</f>
        <v>-1.4263811390941537E-3</v>
      </c>
      <c r="T20" s="27">
        <f>+I!T20-A!T20</f>
        <v>0.83190142472083173</v>
      </c>
      <c r="U20" s="27">
        <f>+I!U20-A!U20</f>
        <v>-3.5246446563853152E-2</v>
      </c>
      <c r="V20" s="27">
        <f>+I!V20-A!V20</f>
        <v>-2.5124043200167766E-2</v>
      </c>
      <c r="W20" s="27">
        <f>+I!W20-A!W20</f>
        <v>-1.9347641948279772E-3</v>
      </c>
      <c r="X20" s="27">
        <f>+I!X20-A!X20</f>
        <v>-1.3825567720512036E-2</v>
      </c>
      <c r="Y20" s="27">
        <f>+I!Y20-A!Y20</f>
        <v>-3.1417141007132449E-3</v>
      </c>
      <c r="Z20" s="27">
        <f>+I!Z20-A!Z20</f>
        <v>-7.1305889492254103E-3</v>
      </c>
      <c r="AA20" s="27">
        <f>+I!AA20-A!AA20</f>
        <v>-1.5508895422003833E-3</v>
      </c>
      <c r="AB20" s="27">
        <f>+I!AB20-A!AB20</f>
        <v>-2.1866883635988956E-2</v>
      </c>
      <c r="AC20" s="27">
        <f>+I!AC20-A!AC20</f>
        <v>-1.6829678094157182E-4</v>
      </c>
      <c r="AD20" s="27">
        <f>+I!AD20-A!AD20</f>
        <v>-5.8343260373084705E-3</v>
      </c>
      <c r="AE20" s="27">
        <f>+I!AE20-A!AE20</f>
        <v>0</v>
      </c>
      <c r="AF20" s="27">
        <f>+I!AF20-A!AF20</f>
        <v>-1.235439824766116E-2</v>
      </c>
      <c r="AG20" s="27">
        <f>+I!AG20-A!AG20</f>
        <v>0</v>
      </c>
      <c r="AH20" s="27">
        <f>+I!AH20-A!AH20</f>
        <v>-4.1967566885447936E-6</v>
      </c>
      <c r="AI20" s="27">
        <f>+I!AI20-A!AI20</f>
        <v>0</v>
      </c>
      <c r="AJ20" s="27">
        <f>+I!AJ20-A!AJ20</f>
        <v>0</v>
      </c>
      <c r="AK20" s="27">
        <f>+I!AK20-A!AK20</f>
        <v>-9.4812299532895313E-5</v>
      </c>
      <c r="AL20" s="27">
        <f>+I!AL20-A!AL20</f>
        <v>-4.1409410702676291E-6</v>
      </c>
      <c r="AM20" s="27">
        <f>+I!AM20-A!AM20</f>
        <v>-2.0776332538370376E-4</v>
      </c>
      <c r="AN20" s="27">
        <f>+I!AN20-A!AN20</f>
        <v>0</v>
      </c>
      <c r="AO20" s="27">
        <f>+I!AO20-A!AO20</f>
        <v>0</v>
      </c>
      <c r="AP20" s="27">
        <f>+I!AP20-A!AP20</f>
        <v>0</v>
      </c>
      <c r="AQ20" s="27">
        <f>+I!AQ20-A!AQ20</f>
        <v>-9.4661504389964898E-3</v>
      </c>
      <c r="AR20" s="27">
        <f>+I!AR20-A!AR20</f>
        <v>-7.4904897531883624E-6</v>
      </c>
      <c r="AS20" s="27">
        <f>+I!AS20-A!AS20</f>
        <v>0</v>
      </c>
      <c r="AT20" s="133">
        <f>+I!AT20-A!AT20</f>
        <v>0</v>
      </c>
      <c r="AU20" s="27"/>
      <c r="AV20" s="25"/>
      <c r="AW20" s="25"/>
    </row>
    <row r="21" spans="2:49" ht="24" customHeight="1" x14ac:dyDescent="0.15">
      <c r="B21" s="21" t="s">
        <v>14</v>
      </c>
      <c r="C21" s="14" t="s">
        <v>134</v>
      </c>
      <c r="D21" s="27">
        <f>+I!D21-A!D21</f>
        <v>0</v>
      </c>
      <c r="E21" s="27">
        <f>+I!E21-A!E21</f>
        <v>-1.8005041411595248E-4</v>
      </c>
      <c r="F21" s="27">
        <f>+I!F21-A!F21</f>
        <v>0</v>
      </c>
      <c r="G21" s="27">
        <f>+I!G21-A!G21</f>
        <v>-2.1208226221079689E-3</v>
      </c>
      <c r="H21" s="27">
        <f>+I!H21-A!H21</f>
        <v>0</v>
      </c>
      <c r="I21" s="27">
        <f>+I!I21-A!I21</f>
        <v>0</v>
      </c>
      <c r="J21" s="27">
        <f>+I!J21-A!J21</f>
        <v>-1.0648167056613241E-4</v>
      </c>
      <c r="K21" s="27">
        <f>+I!K21-A!K21</f>
        <v>0</v>
      </c>
      <c r="L21" s="27">
        <f>+I!L21-A!L21</f>
        <v>-1.4695632458033472E-5</v>
      </c>
      <c r="M21" s="27">
        <f>+I!M21-A!M21</f>
        <v>-3.2658315853564238E-3</v>
      </c>
      <c r="N21" s="27">
        <f>+I!N21-A!N21</f>
        <v>0</v>
      </c>
      <c r="O21" s="27">
        <f>+I!O21-A!O21</f>
        <v>-4.4901180812193884E-3</v>
      </c>
      <c r="P21" s="27">
        <f>+I!P21-A!P21</f>
        <v>-1.0774890343524777E-3</v>
      </c>
      <c r="Q21" s="27">
        <f>+I!Q21-A!Q21</f>
        <v>-2.6587706747268166E-4</v>
      </c>
      <c r="R21" s="27">
        <f>+I!R21-A!R21</f>
        <v>-3.4339349078560801E-4</v>
      </c>
      <c r="S21" s="27">
        <f>+I!S21-A!S21</f>
        <v>-6.831189722156394E-4</v>
      </c>
      <c r="T21" s="27">
        <f>+I!T21-A!T21</f>
        <v>-6.1383647798742141E-3</v>
      </c>
      <c r="U21" s="27">
        <f>+I!U21-A!U21</f>
        <v>0.8686632811176862</v>
      </c>
      <c r="V21" s="27">
        <f>+I!V21-A!V21</f>
        <v>-2.8788927335640139E-3</v>
      </c>
      <c r="W21" s="27">
        <f>+I!W21-A!W21</f>
        <v>-3.4390664994191078E-3</v>
      </c>
      <c r="X21" s="27">
        <f>+I!X21-A!X21</f>
        <v>-2.4071159173451014E-3</v>
      </c>
      <c r="Y21" s="27">
        <f>+I!Y21-A!Y21</f>
        <v>-1.2058103541118133E-3</v>
      </c>
      <c r="Z21" s="27">
        <f>+I!Z21-A!Z21</f>
        <v>-7.5065314152466221E-4</v>
      </c>
      <c r="AA21" s="27">
        <f>+I!AA21-A!AA21</f>
        <v>-2.4890819813092572E-4</v>
      </c>
      <c r="AB21" s="27">
        <f>+I!AB21-A!AB21</f>
        <v>-3.1195261731088316E-3</v>
      </c>
      <c r="AC21" s="27">
        <f>+I!AC21-A!AC21</f>
        <v>-5.4244416997696699E-5</v>
      </c>
      <c r="AD21" s="27">
        <f>+I!AD21-A!AD21</f>
        <v>-6.8688450472402399E-5</v>
      </c>
      <c r="AE21" s="27">
        <f>+I!AE21-A!AE21</f>
        <v>-6.6450854736898061E-6</v>
      </c>
      <c r="AF21" s="27">
        <f>+I!AF21-A!AF21</f>
        <v>-2.968330979139798E-4</v>
      </c>
      <c r="AG21" s="27">
        <f>+I!AG21-A!AG21</f>
        <v>0</v>
      </c>
      <c r="AH21" s="27">
        <f>+I!AH21-A!AH21</f>
        <v>-3.4731779491405185E-6</v>
      </c>
      <c r="AI21" s="27">
        <f>+I!AI21-A!AI21</f>
        <v>0</v>
      </c>
      <c r="AJ21" s="27">
        <f>+I!AJ21-A!AJ21</f>
        <v>0</v>
      </c>
      <c r="AK21" s="27">
        <f>+I!AK21-A!AK21</f>
        <v>-4.1682187410746547E-5</v>
      </c>
      <c r="AL21" s="27">
        <f>+I!AL21-A!AL21</f>
        <v>-2.0704705351338145E-6</v>
      </c>
      <c r="AM21" s="27">
        <f>+I!AM21-A!AM21</f>
        <v>-1.0973415073082945E-5</v>
      </c>
      <c r="AN21" s="27">
        <f>+I!AN21-A!AN21</f>
        <v>0</v>
      </c>
      <c r="AO21" s="27">
        <f>+I!AO21-A!AO21</f>
        <v>0</v>
      </c>
      <c r="AP21" s="27">
        <f>+I!AP21-A!AP21</f>
        <v>0</v>
      </c>
      <c r="AQ21" s="27">
        <f>+I!AQ21-A!AQ21</f>
        <v>-1.399853633628415E-2</v>
      </c>
      <c r="AR21" s="27">
        <f>+I!AR21-A!AR21</f>
        <v>-8.5605597179295578E-6</v>
      </c>
      <c r="AS21" s="27">
        <f>+I!AS21-A!AS21</f>
        <v>0</v>
      </c>
      <c r="AT21" s="133">
        <f>+I!AT21-A!AT21</f>
        <v>0</v>
      </c>
      <c r="AU21" s="27"/>
      <c r="AV21" s="25"/>
      <c r="AW21" s="25"/>
    </row>
    <row r="22" spans="2:49" ht="24" customHeight="1" x14ac:dyDescent="0.15">
      <c r="B22" s="21" t="s">
        <v>15</v>
      </c>
      <c r="C22" s="14" t="s">
        <v>135</v>
      </c>
      <c r="D22" s="27">
        <f>+I!D22-A!D22</f>
        <v>-6.5442485483414772E-4</v>
      </c>
      <c r="E22" s="27">
        <f>+I!E22-A!E22</f>
        <v>0</v>
      </c>
      <c r="F22" s="27">
        <f>+I!F22-A!F22</f>
        <v>0</v>
      </c>
      <c r="G22" s="27">
        <f>+I!G22-A!G22</f>
        <v>0</v>
      </c>
      <c r="H22" s="27">
        <f>+I!H22-A!H22</f>
        <v>0</v>
      </c>
      <c r="I22" s="27">
        <f>+I!I22-A!I22</f>
        <v>0</v>
      </c>
      <c r="J22" s="27">
        <f>+I!J22-A!J22</f>
        <v>0</v>
      </c>
      <c r="K22" s="27">
        <f>+I!K22-A!K22</f>
        <v>0</v>
      </c>
      <c r="L22" s="27">
        <f>+I!L22-A!L22</f>
        <v>0</v>
      </c>
      <c r="M22" s="27">
        <f>+I!M22-A!M22</f>
        <v>0</v>
      </c>
      <c r="N22" s="27">
        <f>+I!N22-A!N22</f>
        <v>0</v>
      </c>
      <c r="O22" s="27">
        <f>+I!O22-A!O22</f>
        <v>0</v>
      </c>
      <c r="P22" s="27">
        <f>+I!P22-A!P22</f>
        <v>0</v>
      </c>
      <c r="Q22" s="27">
        <f>+I!Q22-A!Q22</f>
        <v>0</v>
      </c>
      <c r="R22" s="27">
        <f>+I!R22-A!R22</f>
        <v>0</v>
      </c>
      <c r="S22" s="27">
        <f>+I!S22-A!S22</f>
        <v>-2.4236809789516774E-5</v>
      </c>
      <c r="T22" s="27">
        <f>+I!T22-A!T22</f>
        <v>-3.7376460017969453E-3</v>
      </c>
      <c r="U22" s="27">
        <f>+I!U22-A!U22</f>
        <v>-4.9130062208830568E-3</v>
      </c>
      <c r="V22" s="27">
        <f>+I!V22-A!V22</f>
        <v>0.89746964454230893</v>
      </c>
      <c r="W22" s="27">
        <f>+I!W22-A!W22</f>
        <v>-1.1108693941596041E-4</v>
      </c>
      <c r="X22" s="27">
        <f>+I!X22-A!X22</f>
        <v>-1.0902943688942193E-3</v>
      </c>
      <c r="Y22" s="27">
        <f>+I!Y22-A!Y22</f>
        <v>-1.7905457861057612E-3</v>
      </c>
      <c r="Z22" s="27">
        <f>+I!Z22-A!Z22</f>
        <v>-3.1484565634017666E-4</v>
      </c>
      <c r="AA22" s="27">
        <f>+I!AA22-A!AA22</f>
        <v>-1.0095577266848734E-3</v>
      </c>
      <c r="AB22" s="27">
        <f>+I!AB22-A!AB22</f>
        <v>-2.3805040273153954E-4</v>
      </c>
      <c r="AC22" s="27">
        <f>+I!AC22-A!AC22</f>
        <v>-3.073850296536146E-4</v>
      </c>
      <c r="AD22" s="27">
        <f>+I!AD22-A!AD22</f>
        <v>-1.7381725260387273E-4</v>
      </c>
      <c r="AE22" s="27">
        <f>+I!AE22-A!AE22</f>
        <v>0</v>
      </c>
      <c r="AF22" s="27">
        <f>+I!AF22-A!AF22</f>
        <v>-1.1259186472599234E-4</v>
      </c>
      <c r="AG22" s="27">
        <f>+I!AG22-A!AG22</f>
        <v>-3.0964066201173541E-5</v>
      </c>
      <c r="AH22" s="27">
        <f>+I!AH22-A!AH22</f>
        <v>-1.238043223120714E-3</v>
      </c>
      <c r="AI22" s="27">
        <f>+I!AI22-A!AI22</f>
        <v>-1.0767733749081201E-5</v>
      </c>
      <c r="AJ22" s="27">
        <f>+I!AJ22-A!AJ22</f>
        <v>0</v>
      </c>
      <c r="AK22" s="27">
        <f>+I!AK22-A!AK22</f>
        <v>-2.2015239829619656E-5</v>
      </c>
      <c r="AL22" s="27">
        <f>+I!AL22-A!AL22</f>
        <v>-1.238141380010021E-4</v>
      </c>
      <c r="AM22" s="27">
        <f>+I!AM22-A!AM22</f>
        <v>-1.9174213937700265E-3</v>
      </c>
      <c r="AN22" s="27">
        <f>+I!AN22-A!AN22</f>
        <v>0</v>
      </c>
      <c r="AO22" s="27">
        <f>+I!AO22-A!AO22</f>
        <v>-1.0672241295629803E-2</v>
      </c>
      <c r="AP22" s="27">
        <f>+I!AP22-A!AP22</f>
        <v>0</v>
      </c>
      <c r="AQ22" s="27">
        <f>+I!AQ22-A!AQ22</f>
        <v>-4.9162042260154021E-3</v>
      </c>
      <c r="AR22" s="27">
        <f>+I!AR22-A!AR22</f>
        <v>-7.7401727449613079E-4</v>
      </c>
      <c r="AS22" s="27">
        <f>+I!AS22-A!AS22</f>
        <v>-2.4713831393418925E-2</v>
      </c>
      <c r="AT22" s="133">
        <f>+I!AT22-A!AT22</f>
        <v>0</v>
      </c>
      <c r="AU22" s="27"/>
      <c r="AV22" s="25"/>
      <c r="AW22" s="25"/>
    </row>
    <row r="23" spans="2:49" ht="24" customHeight="1" x14ac:dyDescent="0.15">
      <c r="B23" s="21" t="s">
        <v>16</v>
      </c>
      <c r="C23" s="14" t="s">
        <v>136</v>
      </c>
      <c r="D23" s="27">
        <f>+I!D23-A!D23</f>
        <v>0</v>
      </c>
      <c r="E23" s="27">
        <f>+I!E23-A!E23</f>
        <v>0</v>
      </c>
      <c r="F23" s="27">
        <f>+I!F23-A!F23</f>
        <v>0</v>
      </c>
      <c r="G23" s="27">
        <f>+I!G23-A!G23</f>
        <v>-6.426735218508997E-5</v>
      </c>
      <c r="H23" s="27">
        <f>+I!H23-A!H23</f>
        <v>-1.3607200930732545E-6</v>
      </c>
      <c r="I23" s="27">
        <f>+I!I23-A!I23</f>
        <v>0</v>
      </c>
      <c r="J23" s="27">
        <f>+I!J23-A!J23</f>
        <v>-1.1669224171630949E-5</v>
      </c>
      <c r="K23" s="27">
        <f>+I!K23-A!K23</f>
        <v>-3.5046340023095539E-6</v>
      </c>
      <c r="L23" s="27">
        <f>+I!L23-A!L23</f>
        <v>-1.0496880327166766E-6</v>
      </c>
      <c r="M23" s="27">
        <f>+I!M23-A!M23</f>
        <v>0</v>
      </c>
      <c r="N23" s="27">
        <f>+I!N23-A!N23</f>
        <v>-2.3386232992362056E-6</v>
      </c>
      <c r="O23" s="27">
        <f>+I!O23-A!O23</f>
        <v>0</v>
      </c>
      <c r="P23" s="27">
        <f>+I!P23-A!P23</f>
        <v>0</v>
      </c>
      <c r="Q23" s="27">
        <f>+I!Q23-A!Q23</f>
        <v>-5.8627798781186688E-7</v>
      </c>
      <c r="R23" s="27">
        <f>+I!R23-A!R23</f>
        <v>-4.2242850056959711E-5</v>
      </c>
      <c r="S23" s="27">
        <f>+I!S23-A!S23</f>
        <v>-8.143568089277636E-3</v>
      </c>
      <c r="T23" s="27">
        <f>+I!T23-A!T23</f>
        <v>-1.4941342574765756E-2</v>
      </c>
      <c r="U23" s="27">
        <f>+I!U23-A!U23</f>
        <v>-1.2481705143793147E-2</v>
      </c>
      <c r="V23" s="27">
        <f>+I!V23-A!V23</f>
        <v>-0.14230638565586662</v>
      </c>
      <c r="W23" s="27">
        <f>+I!W23-A!W23</f>
        <v>0.73386809351668858</v>
      </c>
      <c r="X23" s="27">
        <f>+I!X23-A!X23</f>
        <v>-8.6860470901313547E-2</v>
      </c>
      <c r="Y23" s="27">
        <f>+I!Y23-A!Y23</f>
        <v>-0.29803006927628256</v>
      </c>
      <c r="Z23" s="27">
        <f>+I!Z23-A!Z23</f>
        <v>-1.4106033882738593E-2</v>
      </c>
      <c r="AA23" s="27">
        <f>+I!AA23-A!AA23</f>
        <v>-7.467245943927771E-3</v>
      </c>
      <c r="AB23" s="27">
        <f>+I!AB23-A!AB23</f>
        <v>-1.6183874394659144E-3</v>
      </c>
      <c r="AC23" s="27">
        <f>+I!AC23-A!AC23</f>
        <v>-1.838746647973206E-3</v>
      </c>
      <c r="AD23" s="27">
        <f>+I!AD23-A!AD23</f>
        <v>-3.2280346912147792E-4</v>
      </c>
      <c r="AE23" s="27">
        <f>+I!AE23-A!AE23</f>
        <v>-4.6004437894775584E-6</v>
      </c>
      <c r="AF23" s="27">
        <f>+I!AF23-A!AF23</f>
        <v>-2.3883122820665044E-5</v>
      </c>
      <c r="AG23" s="27">
        <f>+I!AG23-A!AG23</f>
        <v>0</v>
      </c>
      <c r="AH23" s="27">
        <f>+I!AH23-A!AH23</f>
        <v>-2.1996793677889951E-5</v>
      </c>
      <c r="AI23" s="27">
        <f>+I!AI23-A!AI23</f>
        <v>-4.193748933852678E-5</v>
      </c>
      <c r="AJ23" s="27">
        <f>+I!AJ23-A!AJ23</f>
        <v>0</v>
      </c>
      <c r="AK23" s="27">
        <f>+I!AK23-A!AK23</f>
        <v>-5.577194090170313E-6</v>
      </c>
      <c r="AL23" s="27">
        <f>+I!AL23-A!AL23</f>
        <v>-1.1433138295008924E-3</v>
      </c>
      <c r="AM23" s="27">
        <f>+I!AM23-A!AM23</f>
        <v>-1.3080310767114871E-3</v>
      </c>
      <c r="AN23" s="27">
        <f>+I!AN23-A!AN23</f>
        <v>-2.7013285082474314E-3</v>
      </c>
      <c r="AO23" s="27">
        <f>+I!AO23-A!AO23</f>
        <v>-2.2719585503882069E-6</v>
      </c>
      <c r="AP23" s="27">
        <f>+I!AP23-A!AP23</f>
        <v>0</v>
      </c>
      <c r="AQ23" s="27">
        <f>+I!AQ23-A!AQ23</f>
        <v>-1.4176648109746044E-2</v>
      </c>
      <c r="AR23" s="27">
        <f>+I!AR23-A!AR23</f>
        <v>-1.3554219553388466E-5</v>
      </c>
      <c r="AS23" s="27">
        <f>+I!AS23-A!AS23</f>
        <v>-3.5989249269185876E-2</v>
      </c>
      <c r="AT23" s="133">
        <f>+I!AT23-A!AT23</f>
        <v>0</v>
      </c>
      <c r="AU23" s="27"/>
      <c r="AV23" s="25"/>
      <c r="AW23" s="25"/>
    </row>
    <row r="24" spans="2:49" ht="24" customHeight="1" x14ac:dyDescent="0.15">
      <c r="B24" s="21" t="s">
        <v>17</v>
      </c>
      <c r="C24" s="14" t="s">
        <v>68</v>
      </c>
      <c r="D24" s="27">
        <f>+I!D24-A!D24</f>
        <v>-5.2686746787494938E-5</v>
      </c>
      <c r="E24" s="27">
        <f>+I!E24-A!E24</f>
        <v>0</v>
      </c>
      <c r="F24" s="27">
        <f>+I!F24-A!F24</f>
        <v>-1.1188811188811189E-3</v>
      </c>
      <c r="G24" s="27">
        <f>+I!G24-A!G24</f>
        <v>-4.4987146529562984E-4</v>
      </c>
      <c r="H24" s="27">
        <f>+I!H24-A!H24</f>
        <v>0</v>
      </c>
      <c r="I24" s="27">
        <f>+I!I24-A!I24</f>
        <v>0</v>
      </c>
      <c r="J24" s="27">
        <f>+I!J24-A!J24</f>
        <v>-1.9108354581045679E-4</v>
      </c>
      <c r="K24" s="27">
        <f>+I!K24-A!K24</f>
        <v>-8.7615850057738847E-7</v>
      </c>
      <c r="L24" s="27">
        <f>+I!L24-A!L24</f>
        <v>0</v>
      </c>
      <c r="M24" s="27">
        <f>+I!M24-A!M24</f>
        <v>-2.7865457212938769E-5</v>
      </c>
      <c r="N24" s="27">
        <f>+I!N24-A!N24</f>
        <v>0</v>
      </c>
      <c r="O24" s="27">
        <f>+I!O24-A!O24</f>
        <v>0</v>
      </c>
      <c r="P24" s="27">
        <f>+I!P24-A!P24</f>
        <v>-4.6244164564484022E-5</v>
      </c>
      <c r="Q24" s="27">
        <f>+I!Q24-A!Q24</f>
        <v>0</v>
      </c>
      <c r="R24" s="27">
        <f>+I!R24-A!R24</f>
        <v>-4.0880177474477143E-6</v>
      </c>
      <c r="S24" s="27">
        <f>+I!S24-A!S24</f>
        <v>-8.9047834485928283E-4</v>
      </c>
      <c r="T24" s="27">
        <f>+I!T24-A!T24</f>
        <v>-2.7852650494159928E-2</v>
      </c>
      <c r="U24" s="27">
        <f>+I!U24-A!U24</f>
        <v>-2.8430522518787773E-2</v>
      </c>
      <c r="V24" s="27">
        <f>+I!V24-A!V24</f>
        <v>-2.3572192513368985E-2</v>
      </c>
      <c r="W24" s="27">
        <f>+I!W24-A!W24</f>
        <v>-1.7176818007192878E-2</v>
      </c>
      <c r="X24" s="27">
        <f>+I!X24-A!X24</f>
        <v>0.83286316593962728</v>
      </c>
      <c r="Y24" s="27">
        <f>+I!Y24-A!Y24</f>
        <v>-1.8503407653096621E-2</v>
      </c>
      <c r="Z24" s="27">
        <f>+I!Z24-A!Z24</f>
        <v>-3.3838332544884754E-2</v>
      </c>
      <c r="AA24" s="27">
        <f>+I!AA24-A!AA24</f>
        <v>-1.7806509558596993E-3</v>
      </c>
      <c r="AB24" s="27">
        <f>+I!AB24-A!AB24</f>
        <v>-1.8457788689408179E-2</v>
      </c>
      <c r="AC24" s="27">
        <f>+I!AC24-A!AC24</f>
        <v>-8.3313860978513643E-4</v>
      </c>
      <c r="AD24" s="27">
        <f>+I!AD24-A!AD24</f>
        <v>-7.9610881540478785E-3</v>
      </c>
      <c r="AE24" s="27">
        <f>+I!AE24-A!AE24</f>
        <v>-2.5558021052653103E-6</v>
      </c>
      <c r="AF24" s="27">
        <f>+I!AF24-A!AF24</f>
        <v>-2.2177185476331826E-4</v>
      </c>
      <c r="AG24" s="27">
        <f>+I!AG24-A!AG24</f>
        <v>0</v>
      </c>
      <c r="AH24" s="27">
        <f>+I!AH24-A!AH24</f>
        <v>-2.251777037026103E-4</v>
      </c>
      <c r="AI24" s="27">
        <f>+I!AI24-A!AI24</f>
        <v>-2.266891315596042E-6</v>
      </c>
      <c r="AJ24" s="27">
        <f>+I!AJ24-A!AJ24</f>
        <v>-1.1927981404276991E-5</v>
      </c>
      <c r="AK24" s="27">
        <f>+I!AK24-A!AK24</f>
        <v>-1.9432118356277616E-4</v>
      </c>
      <c r="AL24" s="27">
        <f>+I!AL24-A!AL24</f>
        <v>-1.6936448977394604E-4</v>
      </c>
      <c r="AM24" s="27">
        <f>+I!AM24-A!AM24</f>
        <v>-1.3109573207309758E-3</v>
      </c>
      <c r="AN24" s="27">
        <f>+I!AN24-A!AN24</f>
        <v>-2.7489860155199353E-4</v>
      </c>
      <c r="AO24" s="27">
        <f>+I!AO24-A!AO24</f>
        <v>-7.4974632162810818E-5</v>
      </c>
      <c r="AP24" s="27">
        <f>+I!AP24-A!AP24</f>
        <v>0</v>
      </c>
      <c r="AQ24" s="27">
        <f>+I!AQ24-A!AQ24</f>
        <v>-7.6330359254411801E-3</v>
      </c>
      <c r="AR24" s="27">
        <f>+I!AR24-A!AR24</f>
        <v>-1.5694359482870855E-4</v>
      </c>
      <c r="AS24" s="27">
        <f>+I!AS24-A!AS24</f>
        <v>0</v>
      </c>
      <c r="AT24" s="133">
        <f>+I!AT24-A!AT24</f>
        <v>-1.1588495784185153E-3</v>
      </c>
      <c r="AU24" s="27"/>
      <c r="AV24" s="25"/>
      <c r="AW24" s="25"/>
    </row>
    <row r="25" spans="2:49" ht="24" customHeight="1" x14ac:dyDescent="0.15">
      <c r="B25" s="21" t="s">
        <v>18</v>
      </c>
      <c r="C25" s="14" t="s">
        <v>137</v>
      </c>
      <c r="D25" s="27">
        <f>+I!D25-A!D25</f>
        <v>-5.5459733460520989E-6</v>
      </c>
      <c r="E25" s="27">
        <f>+I!E25-A!E25</f>
        <v>0</v>
      </c>
      <c r="F25" s="27">
        <f>+I!F25-A!F25</f>
        <v>-7.6287349014621738E-5</v>
      </c>
      <c r="G25" s="27">
        <f>+I!G25-A!G25</f>
        <v>0</v>
      </c>
      <c r="H25" s="27">
        <f>+I!H25-A!H25</f>
        <v>-2.0410801396098814E-5</v>
      </c>
      <c r="I25" s="27">
        <f>+I!I25-A!I25</f>
        <v>-3.5449679180403419E-6</v>
      </c>
      <c r="J25" s="27">
        <f>+I!J25-A!J25</f>
        <v>-2.9173060429077374E-6</v>
      </c>
      <c r="K25" s="27">
        <f>+I!K25-A!K25</f>
        <v>-2.27801210150121E-5</v>
      </c>
      <c r="L25" s="27">
        <f>+I!L25-A!L25</f>
        <v>-2.0993760654333531E-6</v>
      </c>
      <c r="M25" s="27">
        <f>+I!M25-A!M25</f>
        <v>-1.3932728606469384E-6</v>
      </c>
      <c r="N25" s="27">
        <f>+I!N25-A!N25</f>
        <v>-3.2740726189306877E-5</v>
      </c>
      <c r="O25" s="27">
        <f>+I!O25-A!O25</f>
        <v>-5.2271456125953297E-6</v>
      </c>
      <c r="P25" s="27">
        <f>+I!P25-A!P25</f>
        <v>-1.6185457597569407E-5</v>
      </c>
      <c r="Q25" s="27">
        <f>+I!Q25-A!Q25</f>
        <v>-2.9313899390593344E-7</v>
      </c>
      <c r="R25" s="27">
        <f>+I!R25-A!R25</f>
        <v>0</v>
      </c>
      <c r="S25" s="27">
        <f>+I!S25-A!S25</f>
        <v>-4.129234260436191E-5</v>
      </c>
      <c r="T25" s="27">
        <f>+I!T25-A!T25</f>
        <v>-1.5956873315363881E-3</v>
      </c>
      <c r="U25" s="27">
        <f>+I!U25-A!U25</f>
        <v>-2.7755097913817641E-4</v>
      </c>
      <c r="V25" s="27">
        <f>+I!V25-A!V25</f>
        <v>-3.1037013735975676E-5</v>
      </c>
      <c r="W25" s="27">
        <f>+I!W25-A!W25</f>
        <v>-7.8686582086305289E-5</v>
      </c>
      <c r="X25" s="27">
        <f>+I!X25-A!X25</f>
        <v>-4.4458605333550687E-5</v>
      </c>
      <c r="Y25" s="27">
        <f>+I!Y25-A!Y25</f>
        <v>0.97547084416635554</v>
      </c>
      <c r="Z25" s="27">
        <f>+I!Z25-A!Z25</f>
        <v>-5.9520733713558328E-3</v>
      </c>
      <c r="AA25" s="27">
        <f>+I!AA25-A!AA25</f>
        <v>-2.9590485092487673E-5</v>
      </c>
      <c r="AB25" s="27">
        <f>+I!AB25-A!AB25</f>
        <v>-1.3874430189054657E-3</v>
      </c>
      <c r="AC25" s="27">
        <f>+I!AC25-A!AC25</f>
        <v>-3.894470963937199E-5</v>
      </c>
      <c r="AD25" s="27">
        <f>+I!AD25-A!AD25</f>
        <v>-1.5801568418533885E-3</v>
      </c>
      <c r="AE25" s="27">
        <f>+I!AE25-A!AE25</f>
        <v>-1.3801331368432675E-5</v>
      </c>
      <c r="AF25" s="27">
        <f>+I!AF25-A!AF25</f>
        <v>-1.0235624065999304E-5</v>
      </c>
      <c r="AG25" s="27">
        <f>+I!AG25-A!AG25</f>
        <v>-1.8578439720704124E-5</v>
      </c>
      <c r="AH25" s="27">
        <f>+I!AH25-A!AH25</f>
        <v>-3.21268960295498E-4</v>
      </c>
      <c r="AI25" s="27">
        <f>+I!AI25-A!AI25</f>
        <v>-1.3828037025135858E-4</v>
      </c>
      <c r="AJ25" s="27">
        <f>+I!AJ25-A!AJ25</f>
        <v>-6.4112900047988829E-5</v>
      </c>
      <c r="AK25" s="27">
        <f>+I!AK25-A!AK25</f>
        <v>-1.0038949362306563E-4</v>
      </c>
      <c r="AL25" s="27">
        <f>+I!AL25-A!AL25</f>
        <v>-2.4017458207552247E-4</v>
      </c>
      <c r="AM25" s="27">
        <f>+I!AM25-A!AM25</f>
        <v>-9.3859276925102781E-4</v>
      </c>
      <c r="AN25" s="27">
        <f>+I!AN25-A!AN25</f>
        <v>-1.8589583962586015E-4</v>
      </c>
      <c r="AO25" s="27">
        <f>+I!AO25-A!AO25</f>
        <v>-2.4139559597874695E-5</v>
      </c>
      <c r="AP25" s="27">
        <f>+I!AP25-A!AP25</f>
        <v>-7.7113264927441237E-5</v>
      </c>
      <c r="AQ25" s="27">
        <f>+I!AQ25-A!AQ25</f>
        <v>-1.4408581110528047E-3</v>
      </c>
      <c r="AR25" s="27">
        <f>+I!AR25-A!AR25</f>
        <v>-1.4374606526356716E-4</v>
      </c>
      <c r="AS25" s="27">
        <f>+I!AS25-A!AS25</f>
        <v>0</v>
      </c>
      <c r="AT25" s="133">
        <f>+I!AT25-A!AT25</f>
        <v>0</v>
      </c>
      <c r="AU25" s="27"/>
      <c r="AV25" s="25"/>
      <c r="AW25" s="25"/>
    </row>
    <row r="26" spans="2:49" ht="24" customHeight="1" x14ac:dyDescent="0.15">
      <c r="B26" s="21" t="s">
        <v>19</v>
      </c>
      <c r="C26" s="14" t="s">
        <v>138</v>
      </c>
      <c r="D26" s="27">
        <f>+I!D26-A!D26</f>
        <v>0</v>
      </c>
      <c r="E26" s="27">
        <f>+I!E26-A!E26</f>
        <v>0</v>
      </c>
      <c r="F26" s="27">
        <f>+I!F26-A!F26</f>
        <v>0</v>
      </c>
      <c r="G26" s="27">
        <f>+I!G26-A!G26</f>
        <v>0</v>
      </c>
      <c r="H26" s="27">
        <f>+I!H26-A!H26</f>
        <v>0</v>
      </c>
      <c r="I26" s="27">
        <f>+I!I26-A!I26</f>
        <v>0</v>
      </c>
      <c r="J26" s="27">
        <f>+I!J26-A!J26</f>
        <v>0</v>
      </c>
      <c r="K26" s="27">
        <f>+I!K26-A!K26</f>
        <v>0</v>
      </c>
      <c r="L26" s="27">
        <f>+I!L26-A!L26</f>
        <v>0</v>
      </c>
      <c r="M26" s="27">
        <f>+I!M26-A!M26</f>
        <v>0</v>
      </c>
      <c r="N26" s="27">
        <f>+I!N26-A!N26</f>
        <v>0</v>
      </c>
      <c r="O26" s="27">
        <f>+I!O26-A!O26</f>
        <v>0</v>
      </c>
      <c r="P26" s="27">
        <f>+I!P26-A!P26</f>
        <v>0</v>
      </c>
      <c r="Q26" s="27">
        <f>+I!Q26-A!Q26</f>
        <v>0</v>
      </c>
      <c r="R26" s="27">
        <f>+I!R26-A!R26</f>
        <v>0</v>
      </c>
      <c r="S26" s="27">
        <f>+I!S26-A!S26</f>
        <v>0</v>
      </c>
      <c r="T26" s="27">
        <f>+I!T26-A!T26</f>
        <v>0</v>
      </c>
      <c r="U26" s="27">
        <f>+I!U26-A!U26</f>
        <v>-9.9594795792751827E-5</v>
      </c>
      <c r="V26" s="27">
        <f>+I!V26-A!V26</f>
        <v>0</v>
      </c>
      <c r="W26" s="27">
        <f>+I!W26-A!W26</f>
        <v>0</v>
      </c>
      <c r="X26" s="27">
        <f>+I!X26-A!X26</f>
        <v>0</v>
      </c>
      <c r="Y26" s="27">
        <f>+I!Y26-A!Y26</f>
        <v>0</v>
      </c>
      <c r="Z26" s="27">
        <f>+I!Z26-A!Z26</f>
        <v>0.53476762610624795</v>
      </c>
      <c r="AA26" s="27">
        <f>+I!AA26-A!AA26</f>
        <v>0</v>
      </c>
      <c r="AB26" s="27">
        <f>+I!AB26-A!AB26</f>
        <v>-0.10141124805917862</v>
      </c>
      <c r="AC26" s="27">
        <f>+I!AC26-A!AC26</f>
        <v>0</v>
      </c>
      <c r="AD26" s="27">
        <f>+I!AD26-A!AD26</f>
        <v>0</v>
      </c>
      <c r="AE26" s="27">
        <f>+I!AE26-A!AE26</f>
        <v>0</v>
      </c>
      <c r="AF26" s="27">
        <f>+I!AF26-A!AF26</f>
        <v>0</v>
      </c>
      <c r="AG26" s="27">
        <f>+I!AG26-A!AG26</f>
        <v>0</v>
      </c>
      <c r="AH26" s="27">
        <f>+I!AH26-A!AH26</f>
        <v>0</v>
      </c>
      <c r="AI26" s="27">
        <f>+I!AI26-A!AI26</f>
        <v>0</v>
      </c>
      <c r="AJ26" s="27">
        <f>+I!AJ26-A!AJ26</f>
        <v>0</v>
      </c>
      <c r="AK26" s="27">
        <f>+I!AK26-A!AK26</f>
        <v>-2.2895849422804443E-5</v>
      </c>
      <c r="AL26" s="27">
        <f>+I!AL26-A!AL26</f>
        <v>0</v>
      </c>
      <c r="AM26" s="27">
        <f>+I!AM26-A!AM26</f>
        <v>-1.9166898327651542E-4</v>
      </c>
      <c r="AN26" s="27">
        <f>+I!AN26-A!AN26</f>
        <v>0</v>
      </c>
      <c r="AO26" s="27">
        <f>+I!AO26-A!AO26</f>
        <v>0</v>
      </c>
      <c r="AP26" s="27">
        <f>+I!AP26-A!AP26</f>
        <v>0</v>
      </c>
      <c r="AQ26" s="27">
        <f>+I!AQ26-A!AQ26</f>
        <v>-2.4666314092016511E-2</v>
      </c>
      <c r="AR26" s="27">
        <f>+I!AR26-A!AR26</f>
        <v>0</v>
      </c>
      <c r="AS26" s="27">
        <f>+I!AS26-A!AS26</f>
        <v>0</v>
      </c>
      <c r="AT26" s="133">
        <f>+I!AT26-A!AT26</f>
        <v>0</v>
      </c>
      <c r="AU26" s="27"/>
      <c r="AV26" s="25"/>
      <c r="AW26" s="25"/>
    </row>
    <row r="27" spans="2:49" ht="24" customHeight="1" x14ac:dyDescent="0.15">
      <c r="B27" s="21" t="s">
        <v>112</v>
      </c>
      <c r="C27" s="15" t="s">
        <v>139</v>
      </c>
      <c r="D27" s="27">
        <f>+I!D27-A!D27</f>
        <v>0</v>
      </c>
      <c r="E27" s="27">
        <f>+I!E27-A!E27</f>
        <v>0</v>
      </c>
      <c r="F27" s="27">
        <f>+I!F27-A!F27</f>
        <v>0</v>
      </c>
      <c r="G27" s="27">
        <f>+I!G27-A!G27</f>
        <v>0</v>
      </c>
      <c r="H27" s="27">
        <f>+I!H27-A!H27</f>
        <v>0</v>
      </c>
      <c r="I27" s="27">
        <f>+I!I27-A!I27</f>
        <v>0</v>
      </c>
      <c r="J27" s="27">
        <f>+I!J27-A!J27</f>
        <v>0</v>
      </c>
      <c r="K27" s="27">
        <f>+I!K27-A!K27</f>
        <v>0</v>
      </c>
      <c r="L27" s="27">
        <f>+I!L27-A!L27</f>
        <v>0</v>
      </c>
      <c r="M27" s="27">
        <f>+I!M27-A!M27</f>
        <v>0</v>
      </c>
      <c r="N27" s="27">
        <f>+I!N27-A!N27</f>
        <v>0</v>
      </c>
      <c r="O27" s="27">
        <f>+I!O27-A!O27</f>
        <v>0</v>
      </c>
      <c r="P27" s="27">
        <f>+I!P27-A!P27</f>
        <v>0</v>
      </c>
      <c r="Q27" s="27">
        <f>+I!Q27-A!Q27</f>
        <v>0</v>
      </c>
      <c r="R27" s="27">
        <f>+I!R27-A!R27</f>
        <v>0</v>
      </c>
      <c r="S27" s="27">
        <f>+I!S27-A!S27</f>
        <v>0</v>
      </c>
      <c r="T27" s="27">
        <f>+I!T27-A!T27</f>
        <v>0</v>
      </c>
      <c r="U27" s="27">
        <f>+I!U27-A!U27</f>
        <v>0</v>
      </c>
      <c r="V27" s="27">
        <f>+I!V27-A!V27</f>
        <v>0</v>
      </c>
      <c r="W27" s="27">
        <f>+I!W27-A!W27</f>
        <v>0</v>
      </c>
      <c r="X27" s="27">
        <f>+I!X27-A!X27</f>
        <v>0</v>
      </c>
      <c r="Y27" s="27">
        <f>+I!Y27-A!Y27</f>
        <v>0</v>
      </c>
      <c r="Z27" s="27">
        <f>+I!Z27-A!Z27</f>
        <v>0</v>
      </c>
      <c r="AA27" s="27">
        <f>+I!AA27-A!AA27</f>
        <v>0.65918375517180761</v>
      </c>
      <c r="AB27" s="27">
        <f>+I!AB27-A!AB27</f>
        <v>0</v>
      </c>
      <c r="AC27" s="27">
        <f>+I!AC27-A!AC27</f>
        <v>0</v>
      </c>
      <c r="AD27" s="27">
        <f>+I!AD27-A!AD27</f>
        <v>0</v>
      </c>
      <c r="AE27" s="27">
        <f>+I!AE27-A!AE27</f>
        <v>0</v>
      </c>
      <c r="AF27" s="27">
        <f>+I!AF27-A!AF27</f>
        <v>0</v>
      </c>
      <c r="AG27" s="27">
        <f>+I!AG27-A!AG27</f>
        <v>0</v>
      </c>
      <c r="AH27" s="27">
        <f>+I!AH27-A!AH27</f>
        <v>0</v>
      </c>
      <c r="AI27" s="27">
        <f>+I!AI27-A!AI27</f>
        <v>0</v>
      </c>
      <c r="AJ27" s="27">
        <f>+I!AJ27-A!AJ27</f>
        <v>0</v>
      </c>
      <c r="AK27" s="27">
        <f>+I!AK27-A!AK27</f>
        <v>-4.774958750778973E-3</v>
      </c>
      <c r="AL27" s="27">
        <f>+I!AL27-A!AL27</f>
        <v>0</v>
      </c>
      <c r="AM27" s="27">
        <f>+I!AM27-A!AM27</f>
        <v>-1.9386366629113201E-3</v>
      </c>
      <c r="AN27" s="27">
        <f>+I!AN27-A!AN27</f>
        <v>0</v>
      </c>
      <c r="AO27" s="27">
        <f>+I!AO27-A!AO27</f>
        <v>0</v>
      </c>
      <c r="AP27" s="27">
        <f>+I!AP27-A!AP27</f>
        <v>0</v>
      </c>
      <c r="AQ27" s="27">
        <f>+I!AQ27-A!AQ27</f>
        <v>0</v>
      </c>
      <c r="AR27" s="27">
        <f>+I!AR27-A!AR27</f>
        <v>0</v>
      </c>
      <c r="AS27" s="27">
        <f>+I!AS27-A!AS27</f>
        <v>0</v>
      </c>
      <c r="AT27" s="133">
        <f>+I!AT27-A!AT27</f>
        <v>0</v>
      </c>
      <c r="AU27" s="27"/>
      <c r="AV27" s="25"/>
      <c r="AW27" s="25"/>
    </row>
    <row r="28" spans="2:49" ht="24" customHeight="1" x14ac:dyDescent="0.15">
      <c r="B28" s="21" t="s">
        <v>113</v>
      </c>
      <c r="C28" s="15" t="s">
        <v>140</v>
      </c>
      <c r="D28" s="27">
        <f>+I!D28-A!D28</f>
        <v>0</v>
      </c>
      <c r="E28" s="27">
        <f>+I!E28-A!E28</f>
        <v>0</v>
      </c>
      <c r="F28" s="27">
        <f>+I!F28-A!F28</f>
        <v>-2.9701207883026066E-2</v>
      </c>
      <c r="G28" s="27">
        <f>+I!G28-A!G28</f>
        <v>-6.426735218508997E-5</v>
      </c>
      <c r="H28" s="27">
        <f>+I!H28-A!H28</f>
        <v>0</v>
      </c>
      <c r="I28" s="27">
        <f>+I!I28-A!I28</f>
        <v>0</v>
      </c>
      <c r="J28" s="27">
        <f>+I!J28-A!J28</f>
        <v>0</v>
      </c>
      <c r="K28" s="27">
        <f>+I!K28-A!K28</f>
        <v>0</v>
      </c>
      <c r="L28" s="27">
        <f>+I!L28-A!L28</f>
        <v>0</v>
      </c>
      <c r="M28" s="27">
        <f>+I!M28-A!M28</f>
        <v>0</v>
      </c>
      <c r="N28" s="27">
        <f>+I!N28-A!N28</f>
        <v>0</v>
      </c>
      <c r="O28" s="27">
        <f>+I!O28-A!O28</f>
        <v>0</v>
      </c>
      <c r="P28" s="27">
        <f>+I!P28-A!P28</f>
        <v>0</v>
      </c>
      <c r="Q28" s="27">
        <f>+I!Q28-A!Q28</f>
        <v>0</v>
      </c>
      <c r="R28" s="27">
        <f>+I!R28-A!R28</f>
        <v>0</v>
      </c>
      <c r="S28" s="27">
        <f>+I!S28-A!S28</f>
        <v>0</v>
      </c>
      <c r="T28" s="27">
        <f>+I!T28-A!T28</f>
        <v>0</v>
      </c>
      <c r="U28" s="27">
        <f>+I!U28-A!U28</f>
        <v>0</v>
      </c>
      <c r="V28" s="27">
        <f>+I!V28-A!V28</f>
        <v>0</v>
      </c>
      <c r="W28" s="27">
        <f>+I!W28-A!W28</f>
        <v>0</v>
      </c>
      <c r="X28" s="27">
        <f>+I!X28-A!X28</f>
        <v>0</v>
      </c>
      <c r="Y28" s="27">
        <f>+I!Y28-A!Y28</f>
        <v>0</v>
      </c>
      <c r="Z28" s="27">
        <f>+I!Z28-A!Z28</f>
        <v>0</v>
      </c>
      <c r="AA28" s="27">
        <f>+I!AA28-A!AA28</f>
        <v>0</v>
      </c>
      <c r="AB28" s="27">
        <f>+I!AB28-A!AB28</f>
        <v>0.80964317310527867</v>
      </c>
      <c r="AC28" s="27">
        <f>+I!AC28-A!AC28</f>
        <v>0</v>
      </c>
      <c r="AD28" s="27">
        <f>+I!AD28-A!AD28</f>
        <v>0</v>
      </c>
      <c r="AE28" s="27">
        <f>+I!AE28-A!AE28</f>
        <v>0</v>
      </c>
      <c r="AF28" s="27">
        <f>+I!AF28-A!AF28</f>
        <v>0</v>
      </c>
      <c r="AG28" s="27">
        <f>+I!AG28-A!AG28</f>
        <v>0</v>
      </c>
      <c r="AH28" s="27">
        <f>+I!AH28-A!AH28</f>
        <v>0</v>
      </c>
      <c r="AI28" s="27">
        <f>+I!AI28-A!AI28</f>
        <v>0</v>
      </c>
      <c r="AJ28" s="27">
        <f>+I!AJ28-A!AJ28</f>
        <v>0</v>
      </c>
      <c r="AK28" s="27">
        <f>+I!AK28-A!AK28</f>
        <v>-9.4527569097765576E-3</v>
      </c>
      <c r="AL28" s="27">
        <f>+I!AL28-A!AL28</f>
        <v>0</v>
      </c>
      <c r="AM28" s="27">
        <f>+I!AM28-A!AM28</f>
        <v>-1.1463560946347315E-3</v>
      </c>
      <c r="AN28" s="27">
        <f>+I!AN28-A!AN28</f>
        <v>-2.146165890417401E-5</v>
      </c>
      <c r="AO28" s="27">
        <f>+I!AO28-A!AO28</f>
        <v>0</v>
      </c>
      <c r="AP28" s="27">
        <f>+I!AP28-A!AP28</f>
        <v>0</v>
      </c>
      <c r="AQ28" s="27">
        <f>+I!AQ28-A!AQ28</f>
        <v>-1.8889882453071198E-3</v>
      </c>
      <c r="AR28" s="27">
        <f>+I!AR28-A!AR28</f>
        <v>-2.9248579036259321E-5</v>
      </c>
      <c r="AS28" s="27">
        <f>+I!AS28-A!AS28</f>
        <v>0</v>
      </c>
      <c r="AT28" s="133">
        <f>+I!AT28-A!AT28</f>
        <v>0</v>
      </c>
      <c r="AU28" s="27"/>
      <c r="AV28" s="25"/>
      <c r="AW28" s="25"/>
    </row>
    <row r="29" spans="2:49" ht="24" customHeight="1" x14ac:dyDescent="0.15">
      <c r="B29" s="21" t="s">
        <v>20</v>
      </c>
      <c r="C29" s="14" t="s">
        <v>70</v>
      </c>
      <c r="D29" s="27">
        <f>+I!D29-A!D29</f>
        <v>-1.3088497096682954E-3</v>
      </c>
      <c r="E29" s="27">
        <f>+I!E29-A!E29</f>
        <v>-3.9611091105509547E-3</v>
      </c>
      <c r="F29" s="27">
        <f>+I!F29-A!F29</f>
        <v>-4.9586776859504135E-3</v>
      </c>
      <c r="G29" s="27">
        <f>+I!G29-A!G29</f>
        <v>-4.9485861182519278E-3</v>
      </c>
      <c r="H29" s="27">
        <f>+I!H29-A!H29</f>
        <v>-9.8860850495415507E-3</v>
      </c>
      <c r="I29" s="27">
        <f>+I!I29-A!I29</f>
        <v>-7.5401467616718065E-3</v>
      </c>
      <c r="J29" s="27">
        <f>+I!J29-A!J29</f>
        <v>-1.2213301748633242E-2</v>
      </c>
      <c r="K29" s="27">
        <f>+I!K29-A!K29</f>
        <v>-3.8472119760353126E-3</v>
      </c>
      <c r="L29" s="27">
        <f>+I!L29-A!L29</f>
        <v>-8.271541697807412E-4</v>
      </c>
      <c r="M29" s="27">
        <f>+I!M29-A!M29</f>
        <v>-2.2334163956170424E-3</v>
      </c>
      <c r="N29" s="27">
        <f>+I!N29-A!N29</f>
        <v>-1.5294596377004785E-3</v>
      </c>
      <c r="O29" s="27">
        <f>+I!O29-A!O29</f>
        <v>-2.0955626760894679E-2</v>
      </c>
      <c r="P29" s="27">
        <f>+I!P29-A!P29</f>
        <v>-8.2661444159015177E-3</v>
      </c>
      <c r="Q29" s="27">
        <f>+I!Q29-A!Q29</f>
        <v>-8.6845358334571854E-3</v>
      </c>
      <c r="R29" s="27">
        <f>+I!R29-A!R29</f>
        <v>-4.0144334279936557E-2</v>
      </c>
      <c r="S29" s="27">
        <f>+I!S29-A!S29</f>
        <v>-6.4873860869939896E-3</v>
      </c>
      <c r="T29" s="27">
        <f>+I!T29-A!T29</f>
        <v>-1.6080092414324221E-3</v>
      </c>
      <c r="U29" s="27">
        <f>+I!U29-A!U29</f>
        <v>-5.247179621994778E-3</v>
      </c>
      <c r="V29" s="27">
        <f>+I!V29-A!V29</f>
        <v>-4.7327251756317497E-3</v>
      </c>
      <c r="W29" s="27">
        <f>+I!W29-A!W29</f>
        <v>-5.3830879391984152E-3</v>
      </c>
      <c r="X29" s="27">
        <f>+I!X29-A!X29</f>
        <v>-3.0385339669037441E-3</v>
      </c>
      <c r="Y29" s="27">
        <f>+I!Y29-A!Y29</f>
        <v>-1.0363361865339064E-2</v>
      </c>
      <c r="Z29" s="27">
        <f>+I!Z29-A!Z29</f>
        <v>-1.5683156872156219E-3</v>
      </c>
      <c r="AA29" s="27">
        <f>+I!AA29-A!AA29</f>
        <v>-3.8015070259995926E-3</v>
      </c>
      <c r="AB29" s="27">
        <f>+I!AB29-A!AB29</f>
        <v>-1.9132856995661798E-3</v>
      </c>
      <c r="AC29" s="27">
        <f>+I!AC29-A!AC29</f>
        <v>0.96111788007254839</v>
      </c>
      <c r="AD29" s="27">
        <f>+I!AD29-A!AD29</f>
        <v>-3.4966613543298557E-3</v>
      </c>
      <c r="AE29" s="27">
        <f>+I!AE29-A!AE29</f>
        <v>-9.3843941701131656E-3</v>
      </c>
      <c r="AF29" s="27">
        <f>+I!AF29-A!AF29</f>
        <v>-3.9953052604283952E-3</v>
      </c>
      <c r="AG29" s="27">
        <f>+I!AG29-A!AG29</f>
        <v>-4.2080165967394835E-3</v>
      </c>
      <c r="AH29" s="27">
        <f>+I!AH29-A!AH29</f>
        <v>-5.7237972601835744E-3</v>
      </c>
      <c r="AI29" s="27">
        <f>+I!AI29-A!AI29</f>
        <v>-1.6118163976716761E-2</v>
      </c>
      <c r="AJ29" s="27">
        <f>+I!AJ29-A!AJ29</f>
        <v>-6.6242896727324008E-5</v>
      </c>
      <c r="AK29" s="27">
        <f>+I!AK29-A!AK29</f>
        <v>-2.2672761659197631E-3</v>
      </c>
      <c r="AL29" s="27">
        <f>+I!AL29-A!AL29</f>
        <v>-2.0464116675155596E-2</v>
      </c>
      <c r="AM29" s="27">
        <f>+I!AM29-A!AM29</f>
        <v>-8.6251042474431942E-3</v>
      </c>
      <c r="AN29" s="27">
        <f>+I!AN29-A!AN29</f>
        <v>-2.3174173039674718E-2</v>
      </c>
      <c r="AO29" s="27">
        <f>+I!AO29-A!AO29</f>
        <v>-3.9475279812995088E-3</v>
      </c>
      <c r="AP29" s="27">
        <f>+I!AP29-A!AP29</f>
        <v>-4.8263264686462283E-2</v>
      </c>
      <c r="AQ29" s="27">
        <f>+I!AQ29-A!AQ29</f>
        <v>-8.9322712307067439E-3</v>
      </c>
      <c r="AR29" s="27">
        <f>+I!AR29-A!AR29</f>
        <v>-6.6654658103729014E-3</v>
      </c>
      <c r="AS29" s="27">
        <f>+I!AS29-A!AS29</f>
        <v>-0.14685883776461897</v>
      </c>
      <c r="AT29" s="133">
        <f>+I!AT29-A!AT29</f>
        <v>-1.6601700856967447E-3</v>
      </c>
      <c r="AU29" s="27"/>
      <c r="AV29" s="25"/>
      <c r="AW29" s="25"/>
    </row>
    <row r="30" spans="2:49" ht="24" customHeight="1" x14ac:dyDescent="0.15">
      <c r="B30" s="21" t="s">
        <v>21</v>
      </c>
      <c r="C30" s="14" t="s">
        <v>71</v>
      </c>
      <c r="D30" s="27">
        <f>+I!D30-A!D30</f>
        <v>-3.5494229414733433E-4</v>
      </c>
      <c r="E30" s="27">
        <f>+I!E30-A!E30</f>
        <v>0</v>
      </c>
      <c r="F30" s="27">
        <f>+I!F30-A!F30</f>
        <v>-7.6287349014621738E-5</v>
      </c>
      <c r="G30" s="27">
        <f>+I!G30-A!G30</f>
        <v>-3.8560411311053987E-4</v>
      </c>
      <c r="H30" s="27">
        <f>+I!H30-A!H30</f>
        <v>-6.1232404188296452E-5</v>
      </c>
      <c r="I30" s="27">
        <f>+I!I30-A!I30</f>
        <v>-2.8005246552518701E-4</v>
      </c>
      <c r="J30" s="27">
        <f>+I!J30-A!J30</f>
        <v>-4.098814990285371E-4</v>
      </c>
      <c r="K30" s="27">
        <f>+I!K30-A!K30</f>
        <v>-4.3457461628638468E-4</v>
      </c>
      <c r="L30" s="27">
        <f>+I!L30-A!L30</f>
        <v>-4.0937833275950388E-5</v>
      </c>
      <c r="M30" s="27">
        <f>+I!M30-A!M30</f>
        <v>-4.2634149535796315E-4</v>
      </c>
      <c r="N30" s="27">
        <f>+I!N30-A!N30</f>
        <v>-1.9176711053736886E-4</v>
      </c>
      <c r="O30" s="27">
        <f>+I!O30-A!O30</f>
        <v>-4.9657883319655636E-4</v>
      </c>
      <c r="P30" s="27">
        <f>+I!P30-A!P30</f>
        <v>-7.2140896720595074E-4</v>
      </c>
      <c r="Q30" s="27">
        <f>+I!Q30-A!Q30</f>
        <v>-5.4084144375644719E-4</v>
      </c>
      <c r="R30" s="27">
        <f>+I!R30-A!R30</f>
        <v>-4.0198841183235857E-4</v>
      </c>
      <c r="S30" s="27">
        <f>+I!S30-A!S30</f>
        <v>-3.8599363738860045E-4</v>
      </c>
      <c r="T30" s="27">
        <f>+I!T30-A!T30</f>
        <v>-2.0228468745988961E-4</v>
      </c>
      <c r="U30" s="27">
        <f>+I!U30-A!U30</f>
        <v>-1.9059511682166213E-4</v>
      </c>
      <c r="V30" s="27">
        <f>+I!V30-A!V30</f>
        <v>-1.4176365733459159E-4</v>
      </c>
      <c r="W30" s="27">
        <f>+I!W30-A!W30</f>
        <v>-3.1011770586955616E-4</v>
      </c>
      <c r="X30" s="27">
        <f>+I!X30-A!X30</f>
        <v>-2.323491397789137E-4</v>
      </c>
      <c r="Y30" s="27">
        <f>+I!Y30-A!Y30</f>
        <v>-1.6517950056326209E-4</v>
      </c>
      <c r="Z30" s="27">
        <f>+I!Z30-A!Z30</f>
        <v>-5.4937857092221753E-5</v>
      </c>
      <c r="AA30" s="27">
        <f>+I!AA30-A!AA30</f>
        <v>-1.9494907825638936E-4</v>
      </c>
      <c r="AB30" s="27">
        <f>+I!AB30-A!AB30</f>
        <v>-1.883085275339044E-4</v>
      </c>
      <c r="AC30" s="27">
        <f>+I!AC30-A!AC30</f>
        <v>-1.6134236850596966E-4</v>
      </c>
      <c r="AD30" s="27">
        <f>+I!AD30-A!AD30</f>
        <v>0.99992131463889544</v>
      </c>
      <c r="AE30" s="27">
        <f>+I!AE30-A!AE30</f>
        <v>-1.895382841264754E-3</v>
      </c>
      <c r="AF30" s="27">
        <f>+I!AF30-A!AF30</f>
        <v>-3.7257671600237465E-3</v>
      </c>
      <c r="AG30" s="27">
        <f>+I!AG30-A!AG30</f>
        <v>-3.5299035469337831E-4</v>
      </c>
      <c r="AH30" s="27">
        <f>+I!AH30-A!AH30</f>
        <v>-3.5281699333352437E-4</v>
      </c>
      <c r="AI30" s="27">
        <f>+I!AI30-A!AI30</f>
        <v>-3.3153285490592117E-4</v>
      </c>
      <c r="AJ30" s="27">
        <f>+I!AJ30-A!AJ30</f>
        <v>-1.1399742227801866E-3</v>
      </c>
      <c r="AK30" s="27">
        <f>+I!AK30-A!AK30</f>
        <v>-8.8824154299238772E-4</v>
      </c>
      <c r="AL30" s="27">
        <f>+I!AL30-A!AL30</f>
        <v>-4.3811156523431517E-4</v>
      </c>
      <c r="AM30" s="27">
        <f>+I!AM30-A!AM30</f>
        <v>-1.2465799523022226E-3</v>
      </c>
      <c r="AN30" s="27">
        <f>+I!AN30-A!AN30</f>
        <v>-6.3879996503012049E-4</v>
      </c>
      <c r="AO30" s="27">
        <f>+I!AO30-A!AO30</f>
        <v>-2.8853873589930224E-4</v>
      </c>
      <c r="AP30" s="27">
        <f>+I!AP30-A!AP30</f>
        <v>-1.8796358326063801E-4</v>
      </c>
      <c r="AQ30" s="27">
        <f>+I!AQ30-A!AQ30</f>
        <v>-1.4002641345147549E-4</v>
      </c>
      <c r="AR30" s="27">
        <f>+I!AR30-A!AR30</f>
        <v>-2.6751749118529865E-4</v>
      </c>
      <c r="AS30" s="27">
        <f>+I!AS30-A!AS30</f>
        <v>0</v>
      </c>
      <c r="AT30" s="133">
        <f>+I!AT30-A!AT30</f>
        <v>0</v>
      </c>
      <c r="AU30" s="27"/>
      <c r="AV30" s="25"/>
      <c r="AW30" s="25"/>
    </row>
    <row r="31" spans="2:49" ht="24" customHeight="1" x14ac:dyDescent="0.15">
      <c r="B31" s="21" t="s">
        <v>22</v>
      </c>
      <c r="C31" s="14" t="s">
        <v>72</v>
      </c>
      <c r="D31" s="27">
        <f>+I!D31-A!D31</f>
        <v>-1.4250378512680868E-2</v>
      </c>
      <c r="E31" s="27">
        <f>+I!E31-A!E31</f>
        <v>-4.6813107670147644E-3</v>
      </c>
      <c r="F31" s="27">
        <f>+I!F31-A!F31</f>
        <v>-2.6776859504132233E-2</v>
      </c>
      <c r="G31" s="27">
        <f>+I!G31-A!G31</f>
        <v>-3.2197943444730079E-2</v>
      </c>
      <c r="H31" s="27">
        <f>+I!H31-A!H31</f>
        <v>-1.4719362820137751E-2</v>
      </c>
      <c r="I31" s="27">
        <f>+I!I31-A!I31</f>
        <v>-3.2684604204331953E-2</v>
      </c>
      <c r="J31" s="27">
        <f>+I!J31-A!J31</f>
        <v>-3.3373981130864518E-2</v>
      </c>
      <c r="K31" s="27">
        <f>+I!K31-A!K31</f>
        <v>-2.8942143749572873E-2</v>
      </c>
      <c r="L31" s="27">
        <f>+I!L31-A!L31</f>
        <v>-7.6291326217848053E-3</v>
      </c>
      <c r="M31" s="27">
        <f>+I!M31-A!M31</f>
        <v>-3.3063061619582168E-2</v>
      </c>
      <c r="N31" s="27">
        <f>+I!N31-A!N31</f>
        <v>-3.0282833101809625E-2</v>
      </c>
      <c r="O31" s="27">
        <f>+I!O31-A!O31</f>
        <v>-5.1942145952359797E-2</v>
      </c>
      <c r="P31" s="27">
        <f>+I!P31-A!P31</f>
        <v>-4.3862590089413095E-2</v>
      </c>
      <c r="Q31" s="27">
        <f>+I!Q31-A!Q31</f>
        <v>-5.2663006533188755E-2</v>
      </c>
      <c r="R31" s="27">
        <f>+I!R31-A!R31</f>
        <v>-2.9504586755912637E-2</v>
      </c>
      <c r="S31" s="27">
        <f>+I!S31-A!S31</f>
        <v>-2.2890320356765841E-2</v>
      </c>
      <c r="T31" s="27">
        <f>+I!T31-A!T31</f>
        <v>-1.1599024515466565E-2</v>
      </c>
      <c r="U31" s="27">
        <f>+I!U31-A!U31</f>
        <v>-1.2364415841133661E-2</v>
      </c>
      <c r="V31" s="27">
        <f>+I!V31-A!V31</f>
        <v>-5.6210548390479183E-3</v>
      </c>
      <c r="W31" s="27">
        <f>+I!W31-A!W31</f>
        <v>-3.224992709919601E-2</v>
      </c>
      <c r="X31" s="27">
        <f>+I!X31-A!X31</f>
        <v>-7.8649389911495619E-3</v>
      </c>
      <c r="Y31" s="27">
        <f>+I!Y31-A!Y31</f>
        <v>-5.9894086904238837E-3</v>
      </c>
      <c r="Z31" s="27">
        <f>+I!Z31-A!Z31</f>
        <v>-1.164226807863529E-2</v>
      </c>
      <c r="AA31" s="27">
        <f>+I!AA31-A!AA31</f>
        <v>-1.8274735469766358E-2</v>
      </c>
      <c r="AB31" s="27">
        <f>+I!AB31-A!AB31</f>
        <v>-1.6025766291352377E-2</v>
      </c>
      <c r="AC31" s="27">
        <f>+I!AC31-A!AC31</f>
        <v>-1.6824114564208698E-2</v>
      </c>
      <c r="AD31" s="27">
        <f>+I!AD31-A!AD31</f>
        <v>-3.3895976662695849E-3</v>
      </c>
      <c r="AE31" s="27">
        <f>+I!AE31-A!AE31</f>
        <v>0.92185277250856579</v>
      </c>
      <c r="AF31" s="27">
        <f>+I!AF31-A!AF31</f>
        <v>-4.7152108197370125E-2</v>
      </c>
      <c r="AG31" s="27">
        <f>+I!AG31-A!AG31</f>
        <v>-7.3613970986669969E-2</v>
      </c>
      <c r="AH31" s="27">
        <f>+I!AH31-A!AH31</f>
        <v>-1.8888009981913426E-2</v>
      </c>
      <c r="AI31" s="27">
        <f>+I!AI31-A!AI31</f>
        <v>-5.3753660321071151E-3</v>
      </c>
      <c r="AJ31" s="27">
        <f>+I!AJ31-A!AJ31</f>
        <v>-3.87041696601995E-3</v>
      </c>
      <c r="AK31" s="27">
        <f>+I!AK31-A!AK31</f>
        <v>-1.3625085162286074E-2</v>
      </c>
      <c r="AL31" s="27">
        <f>+I!AL31-A!AL31</f>
        <v>-5.9579860119010645E-3</v>
      </c>
      <c r="AM31" s="27">
        <f>+I!AM31-A!AM31</f>
        <v>-1.2065635653357134E-2</v>
      </c>
      <c r="AN31" s="27">
        <f>+I!AN31-A!AN31</f>
        <v>-1.4251803962895316E-2</v>
      </c>
      <c r="AO31" s="27">
        <f>+I!AO31-A!AO31</f>
        <v>-1.1877515306610745E-2</v>
      </c>
      <c r="AP31" s="27">
        <f>+I!AP31-A!AP31</f>
        <v>-4.6364350537624046E-3</v>
      </c>
      <c r="AQ31" s="27">
        <f>+I!AQ31-A!AQ31</f>
        <v>-5.2357107492165701E-3</v>
      </c>
      <c r="AR31" s="27">
        <f>+I!AR31-A!AR31</f>
        <v>-3.5449991171922789E-2</v>
      </c>
      <c r="AS31" s="27">
        <f>+I!AS31-A!AS31</f>
        <v>0</v>
      </c>
      <c r="AT31" s="133">
        <f>+I!AT31-A!AT31</f>
        <v>-4.5373138665978866E-3</v>
      </c>
      <c r="AU31" s="27"/>
      <c r="AV31" s="25"/>
      <c r="AW31" s="25"/>
    </row>
    <row r="32" spans="2:49" ht="24" customHeight="1" x14ac:dyDescent="0.15">
      <c r="B32" s="21" t="s">
        <v>23</v>
      </c>
      <c r="C32" s="14" t="s">
        <v>73</v>
      </c>
      <c r="D32" s="27">
        <f>+I!D32-A!D32</f>
        <v>-7.1820354831374678E-4</v>
      </c>
      <c r="E32" s="27">
        <f>+I!E32-A!E32</f>
        <v>-1.8005041411595248E-4</v>
      </c>
      <c r="F32" s="27">
        <f>+I!F32-A!F32</f>
        <v>-3.0514939605848695E-4</v>
      </c>
      <c r="G32" s="27">
        <f>+I!G32-A!G32</f>
        <v>-2.1850899742930593E-3</v>
      </c>
      <c r="H32" s="27">
        <f>+I!H32-A!H32</f>
        <v>-1.9480975999165424E-3</v>
      </c>
      <c r="I32" s="27">
        <f>+I!I32-A!I32</f>
        <v>-1.8185685419546953E-3</v>
      </c>
      <c r="J32" s="27">
        <f>+I!J32-A!J32</f>
        <v>-1.5359616315909236E-3</v>
      </c>
      <c r="K32" s="27">
        <f>+I!K32-A!K32</f>
        <v>-2.322696185030657E-3</v>
      </c>
      <c r="L32" s="27">
        <f>+I!L32-A!L32</f>
        <v>-4.2407396521753737E-4</v>
      </c>
      <c r="M32" s="27">
        <f>+I!M32-A!M32</f>
        <v>-1.0414714633335865E-3</v>
      </c>
      <c r="N32" s="27">
        <f>+I!N32-A!N32</f>
        <v>-5.6594683841516174E-4</v>
      </c>
      <c r="O32" s="27">
        <f>+I!O32-A!O32</f>
        <v>-8.5202473485303883E-4</v>
      </c>
      <c r="P32" s="27">
        <f>+I!P32-A!P32</f>
        <v>-1.3988859780756416E-3</v>
      </c>
      <c r="Q32" s="27">
        <f>+I!Q32-A!Q32</f>
        <v>-8.9876415531559201E-4</v>
      </c>
      <c r="R32" s="27">
        <f>+I!R32-A!R32</f>
        <v>-7.6037130102527483E-4</v>
      </c>
      <c r="S32" s="27">
        <f>+I!S32-A!S32</f>
        <v>-6.175898198217607E-4</v>
      </c>
      <c r="T32" s="27">
        <f>+I!T32-A!T32</f>
        <v>-6.3971248876909254E-4</v>
      </c>
      <c r="U32" s="27">
        <f>+I!U32-A!U32</f>
        <v>-6.6430234351104521E-4</v>
      </c>
      <c r="V32" s="27">
        <f>+I!V32-A!V32</f>
        <v>-7.4824368249973782E-4</v>
      </c>
      <c r="W32" s="27">
        <f>+I!W32-A!W32</f>
        <v>-1.7334191171365491E-3</v>
      </c>
      <c r="X32" s="27">
        <f>+I!X32-A!X32</f>
        <v>-4.7845927644678358E-4</v>
      </c>
      <c r="Y32" s="27">
        <f>+I!Y32-A!Y32</f>
        <v>-2.1142976072097548E-4</v>
      </c>
      <c r="Z32" s="27">
        <f>+I!Z32-A!Z32</f>
        <v>-2.9809330529860235E-4</v>
      </c>
      <c r="AA32" s="27">
        <f>+I!AA32-A!AA32</f>
        <v>-2.2105832980858438E-4</v>
      </c>
      <c r="AB32" s="27">
        <f>+I!AB32-A!AB32</f>
        <v>-6.1822044888489372E-4</v>
      </c>
      <c r="AC32" s="27">
        <f>+I!AC32-A!AC32</f>
        <v>-8.484383171434612E-4</v>
      </c>
      <c r="AD32" s="27">
        <f>+I!AD32-A!AD32</f>
        <v>-7.536380692676263E-4</v>
      </c>
      <c r="AE32" s="27">
        <f>+I!AE32-A!AE32</f>
        <v>-7.0846834357954401E-4</v>
      </c>
      <c r="AF32" s="27">
        <f>+I!AF32-A!AF32</f>
        <v>0.92091274471671203</v>
      </c>
      <c r="AG32" s="27">
        <f>+I!AG32-A!AG32</f>
        <v>-9.4873898840395713E-3</v>
      </c>
      <c r="AH32" s="27">
        <f>+I!AH32-A!AH32</f>
        <v>-1.8991047594404595E-3</v>
      </c>
      <c r="AI32" s="27">
        <f>+I!AI32-A!AI32</f>
        <v>-1.233188875684247E-3</v>
      </c>
      <c r="AJ32" s="27">
        <f>+I!AJ32-A!AJ32</f>
        <v>-3.8233440394066425E-4</v>
      </c>
      <c r="AK32" s="27">
        <f>+I!AK32-A!AK32</f>
        <v>-3.7323169924481855E-3</v>
      </c>
      <c r="AL32" s="27">
        <f>+I!AL32-A!AL32</f>
        <v>-2.0054577603306127E-3</v>
      </c>
      <c r="AM32" s="27">
        <f>+I!AM32-A!AM32</f>
        <v>-4.2276910471564224E-3</v>
      </c>
      <c r="AN32" s="27">
        <f>+I!AN32-A!AN32</f>
        <v>-7.6747523466588145E-3</v>
      </c>
      <c r="AO32" s="27">
        <f>+I!AO32-A!AO32</f>
        <v>-4.6285475567783745E-3</v>
      </c>
      <c r="AP32" s="27">
        <f>+I!AP32-A!AP32</f>
        <v>-2.2652021572435862E-3</v>
      </c>
      <c r="AQ32" s="27">
        <f>+I!AQ32-A!AQ32</f>
        <v>-7.1472765432723808E-4</v>
      </c>
      <c r="AR32" s="27">
        <f>+I!AR32-A!AR32</f>
        <v>-9.0235433226742469E-3</v>
      </c>
      <c r="AS32" s="27">
        <f>+I!AS32-A!AS32</f>
        <v>0</v>
      </c>
      <c r="AT32" s="133">
        <f>+I!AT32-A!AT32</f>
        <v>-1.3840805309638068E-3</v>
      </c>
      <c r="AU32" s="27"/>
      <c r="AV32" s="25"/>
      <c r="AW32" s="25"/>
    </row>
    <row r="33" spans="2:49" ht="24" customHeight="1" x14ac:dyDescent="0.15">
      <c r="B33" s="21" t="s">
        <v>24</v>
      </c>
      <c r="C33" s="14" t="s">
        <v>74</v>
      </c>
      <c r="D33" s="27">
        <f>+I!D33-A!D33</f>
        <v>-3.8821813422364692E-4</v>
      </c>
      <c r="E33" s="27">
        <f>+I!E33-A!E33</f>
        <v>0</v>
      </c>
      <c r="F33" s="27">
        <f>+I!F33-A!F33</f>
        <v>-3.3057851239669424E-4</v>
      </c>
      <c r="G33" s="27">
        <f>+I!G33-A!G33</f>
        <v>-1.9922879177377891E-3</v>
      </c>
      <c r="H33" s="27">
        <f>+I!H33-A!H33</f>
        <v>-7.9239266753299183E-4</v>
      </c>
      <c r="I33" s="27">
        <f>+I!I33-A!I33</f>
        <v>-2.0915310716438016E-4</v>
      </c>
      <c r="J33" s="27">
        <f>+I!J33-A!J33</f>
        <v>-5.9658908577463231E-4</v>
      </c>
      <c r="K33" s="27">
        <f>+I!K33-A!K33</f>
        <v>-2.3533617325508654E-3</v>
      </c>
      <c r="L33" s="27">
        <f>+I!L33-A!L33</f>
        <v>-7.3478162290167362E-6</v>
      </c>
      <c r="M33" s="27">
        <f>+I!M33-A!M33</f>
        <v>-4.3191458680055092E-5</v>
      </c>
      <c r="N33" s="27">
        <f>+I!N33-A!N33</f>
        <v>-1.7305812414347921E-4</v>
      </c>
      <c r="O33" s="27">
        <f>+I!O33-A!O33</f>
        <v>-3.084015911431245E-4</v>
      </c>
      <c r="P33" s="27">
        <f>+I!P33-A!P33</f>
        <v>-2.4440040972329804E-3</v>
      </c>
      <c r="Q33" s="27">
        <f>+I!Q33-A!Q33</f>
        <v>-9.0873088110839367E-5</v>
      </c>
      <c r="R33" s="27">
        <f>+I!R33-A!R33</f>
        <v>-5.7232248464267996E-5</v>
      </c>
      <c r="S33" s="27">
        <f>+I!S33-A!S33</f>
        <v>-7.7198727477720088E-5</v>
      </c>
      <c r="T33" s="27">
        <f>+I!T33-A!T33</f>
        <v>-3.2345013477088946E-4</v>
      </c>
      <c r="U33" s="27">
        <f>+I!U33-A!U33</f>
        <v>-2.9827883003920597E-5</v>
      </c>
      <c r="V33" s="27">
        <f>+I!V33-A!V33</f>
        <v>-8.9084617804340992E-4</v>
      </c>
      <c r="W33" s="27">
        <f>+I!W33-A!W33</f>
        <v>-7.4057959610640274E-4</v>
      </c>
      <c r="X33" s="27">
        <f>+I!X33-A!X33</f>
        <v>-1.6619050088970139E-4</v>
      </c>
      <c r="Y33" s="27">
        <f>+I!Y33-A!Y33</f>
        <v>-1.5857232054073162E-4</v>
      </c>
      <c r="Z33" s="27">
        <f>+I!Z33-A!Z33</f>
        <v>-3.763120031765414E-5</v>
      </c>
      <c r="AA33" s="27">
        <f>+I!AA33-A!AA33</f>
        <v>-6.9624670805853343E-6</v>
      </c>
      <c r="AB33" s="27">
        <f>+I!AB33-A!AB33</f>
        <v>-2.8637108149495651E-3</v>
      </c>
      <c r="AC33" s="27">
        <f>+I!AC33-A!AC33</f>
        <v>-2.9208532229528994E-4</v>
      </c>
      <c r="AD33" s="27">
        <f>+I!AD33-A!AD33</f>
        <v>-1.7965415848908628E-3</v>
      </c>
      <c r="AE33" s="27">
        <f>+I!AE33-A!AE33</f>
        <v>-6.8214358189531126E-3</v>
      </c>
      <c r="AF33" s="27">
        <f>+I!AF33-A!AF33</f>
        <v>-1.7195848430878831E-3</v>
      </c>
      <c r="AG33" s="27">
        <f>+I!AG33-A!AG33</f>
        <v>1</v>
      </c>
      <c r="AH33" s="27">
        <f>+I!AH33-A!AH33</f>
        <v>-1.2740774443430469E-3</v>
      </c>
      <c r="AI33" s="27">
        <f>+I!AI33-A!AI33</f>
        <v>-3.0761715152638294E-3</v>
      </c>
      <c r="AJ33" s="27">
        <f>+I!AJ33-A!AJ33</f>
        <v>-1.1927981404276991E-5</v>
      </c>
      <c r="AK33" s="27">
        <f>+I!AK33-A!AK33</f>
        <v>-5.3039115797519675E-3</v>
      </c>
      <c r="AL33" s="27">
        <f>+I!AL33-A!AL33</f>
        <v>-3.918572534794257E-3</v>
      </c>
      <c r="AM33" s="27">
        <f>+I!AM33-A!AM33</f>
        <v>-3.3262615769529019E-2</v>
      </c>
      <c r="AN33" s="27">
        <f>+I!AN33-A!AN33</f>
        <v>-4.074874678114568E-3</v>
      </c>
      <c r="AO33" s="27">
        <f>+I!AO33-A!AO33</f>
        <v>-3.6828448101792833E-3</v>
      </c>
      <c r="AP33" s="27">
        <f>+I!AP33-A!AP33</f>
        <v>-3.3737053405755539E-5</v>
      </c>
      <c r="AQ33" s="27">
        <f>+I!AQ33-A!AQ33</f>
        <v>-3.1654179457760254E-4</v>
      </c>
      <c r="AR33" s="27">
        <f>+I!AR33-A!AR33</f>
        <v>-1.7047284608291972E-2</v>
      </c>
      <c r="AS33" s="27">
        <f>+I!AS33-A!AS33</f>
        <v>0</v>
      </c>
      <c r="AT33" s="133">
        <f>+I!AT33-A!AT33</f>
        <v>-1.435302408881365E-2</v>
      </c>
      <c r="AU33" s="27"/>
      <c r="AV33" s="25"/>
      <c r="AW33" s="25"/>
    </row>
    <row r="34" spans="2:49" ht="24" customHeight="1" x14ac:dyDescent="0.15">
      <c r="B34" s="21" t="s">
        <v>25</v>
      </c>
      <c r="C34" s="14" t="s">
        <v>75</v>
      </c>
      <c r="D34" s="27">
        <f>+I!D34-A!D34</f>
        <v>-7.4474103077460607E-2</v>
      </c>
      <c r="E34" s="27">
        <f>+I!E34-A!E34</f>
        <v>-1.7284839755131436E-2</v>
      </c>
      <c r="F34" s="27">
        <f>+I!F34-A!F34</f>
        <v>-8.2263191354100443E-2</v>
      </c>
      <c r="G34" s="27">
        <f>+I!G34-A!G34</f>
        <v>-2.2814910025706941E-2</v>
      </c>
      <c r="H34" s="27">
        <f>+I!H34-A!H34</f>
        <v>-7.5777594836520815E-2</v>
      </c>
      <c r="I34" s="27">
        <f>+I!I34-A!I34</f>
        <v>-6.8598674181998651E-2</v>
      </c>
      <c r="J34" s="27">
        <f>+I!J34-A!J34</f>
        <v>-8.138116937295424E-2</v>
      </c>
      <c r="K34" s="27">
        <f>+I!K34-A!K34</f>
        <v>-4.6469694553623528E-2</v>
      </c>
      <c r="L34" s="27">
        <f>+I!L34-A!L34</f>
        <v>-1.0402408404222265E-2</v>
      </c>
      <c r="M34" s="27">
        <f>+I!M34-A!M34</f>
        <v>-5.7666867065746454E-2</v>
      </c>
      <c r="N34" s="27">
        <f>+I!N34-A!N34</f>
        <v>-5.2366452916497115E-2</v>
      </c>
      <c r="O34" s="27">
        <f>+I!O34-A!O34</f>
        <v>-4.5172992384048843E-2</v>
      </c>
      <c r="P34" s="27">
        <f>+I!P34-A!P34</f>
        <v>-3.9314476504496092E-2</v>
      </c>
      <c r="Q34" s="27">
        <f>+I!Q34-A!Q34</f>
        <v>-2.7343712212551566E-2</v>
      </c>
      <c r="R34" s="27">
        <f>+I!R34-A!R34</f>
        <v>-5.8344189291573777E-2</v>
      </c>
      <c r="S34" s="27">
        <f>+I!S34-A!S34</f>
        <v>-4.4551744691240999E-2</v>
      </c>
      <c r="T34" s="27">
        <f>+I!T34-A!T34</f>
        <v>-4.142523424464125E-2</v>
      </c>
      <c r="U34" s="27">
        <f>+I!U34-A!U34</f>
        <v>-4.127774561871371E-2</v>
      </c>
      <c r="V34" s="27">
        <f>+I!V34-A!V34</f>
        <v>-4.9426024955436722E-2</v>
      </c>
      <c r="W34" s="27">
        <f>+I!W34-A!W34</f>
        <v>-4.2051035191416682E-2</v>
      </c>
      <c r="X34" s="27">
        <f>+I!X34-A!X34</f>
        <v>-5.3140735832259797E-2</v>
      </c>
      <c r="Y34" s="27">
        <f>+I!Y34-A!Y34</f>
        <v>-4.3260511197518343E-2</v>
      </c>
      <c r="Z34" s="27">
        <f>+I!Z34-A!Z34</f>
        <v>-4.0137586073672037E-2</v>
      </c>
      <c r="AA34" s="27">
        <f>+I!AA34-A!AA34</f>
        <v>-2.0523612336795422E-2</v>
      </c>
      <c r="AB34" s="27">
        <f>+I!AB34-A!AB34</f>
        <v>-4.7039825477077878E-2</v>
      </c>
      <c r="AC34" s="27">
        <f>+I!AC34-A!AC34</f>
        <v>-6.4997329505624729E-2</v>
      </c>
      <c r="AD34" s="27">
        <f>+I!AD34-A!AD34</f>
        <v>-5.6354842600254501E-2</v>
      </c>
      <c r="AE34" s="27">
        <f>+I!AE34-A!AE34</f>
        <v>-1.899574356717389E-2</v>
      </c>
      <c r="AF34" s="27">
        <f>+I!AF34-A!AF34</f>
        <v>-1.987758193617065E-2</v>
      </c>
      <c r="AG34" s="27">
        <f>+I!AG34-A!AG34</f>
        <v>-1.5417008561564305E-2</v>
      </c>
      <c r="AH34" s="27">
        <f>+I!AH34-A!AH34</f>
        <v>0.98908061795939795</v>
      </c>
      <c r="AI34" s="27">
        <f>+I!AI34-A!AI34</f>
        <v>-5.3271945916506993E-3</v>
      </c>
      <c r="AJ34" s="27">
        <f>+I!AJ34-A!AJ34</f>
        <v>-1.2441310603996769E-3</v>
      </c>
      <c r="AK34" s="27">
        <f>+I!AK34-A!AK34</f>
        <v>-2.6673077504505052E-2</v>
      </c>
      <c r="AL34" s="27">
        <f>+I!AL34-A!AL34</f>
        <v>-1.141450406019272E-2</v>
      </c>
      <c r="AM34" s="27">
        <f>+I!AM34-A!AM34</f>
        <v>-9.4583522319926262E-3</v>
      </c>
      <c r="AN34" s="27">
        <f>+I!AN34-A!AN34</f>
        <v>-2.4883215436235045E-2</v>
      </c>
      <c r="AO34" s="27">
        <f>+I!AO34-A!AO34</f>
        <v>-5.0269638880708262E-2</v>
      </c>
      <c r="AP34" s="27">
        <f>+I!AP34-A!AP34</f>
        <v>-3.741921180604086E-2</v>
      </c>
      <c r="AQ34" s="27">
        <f>+I!AQ34-A!AQ34</f>
        <v>-2.0063002763811247E-2</v>
      </c>
      <c r="AR34" s="27">
        <f>+I!AR34-A!AR34</f>
        <v>-7.5189892832493027E-2</v>
      </c>
      <c r="AS34" s="27">
        <f>+I!AS34-A!AS34</f>
        <v>-0.22681472121984389</v>
      </c>
      <c r="AT34" s="133">
        <f>+I!AT34-A!AT34</f>
        <v>-1.0059104961256643E-2</v>
      </c>
      <c r="AU34" s="27"/>
      <c r="AV34" s="25"/>
      <c r="AW34" s="25"/>
    </row>
    <row r="35" spans="2:49" ht="24" customHeight="1" x14ac:dyDescent="0.15">
      <c r="B35" s="21" t="s">
        <v>26</v>
      </c>
      <c r="C35" s="14" t="s">
        <v>76</v>
      </c>
      <c r="D35" s="27">
        <f>+I!D35-A!D35</f>
        <v>-5.6790767063573493E-3</v>
      </c>
      <c r="E35" s="27">
        <f>+I!E35-A!E35</f>
        <v>-8.2823190493338129E-3</v>
      </c>
      <c r="F35" s="27">
        <f>+I!F35-A!F35</f>
        <v>-1.6579783852511125E-2</v>
      </c>
      <c r="G35" s="27">
        <f>+I!G35-A!G35</f>
        <v>-4.3316195372750645E-2</v>
      </c>
      <c r="H35" s="27">
        <f>+I!H35-A!H35</f>
        <v>-6.3976523042660839E-3</v>
      </c>
      <c r="I35" s="27">
        <f>+I!I35-A!I35</f>
        <v>-1.7958807472792371E-2</v>
      </c>
      <c r="J35" s="27">
        <f>+I!J35-A!J35</f>
        <v>-1.0109924091696764E-2</v>
      </c>
      <c r="K35" s="27">
        <f>+I!K35-A!K35</f>
        <v>-5.8982990258869793E-3</v>
      </c>
      <c r="L35" s="27">
        <f>+I!L35-A!L35</f>
        <v>-3.3023185509266648E-3</v>
      </c>
      <c r="M35" s="27">
        <f>+I!M35-A!M35</f>
        <v>-3.5416996117645172E-3</v>
      </c>
      <c r="N35" s="27">
        <f>+I!N35-A!N35</f>
        <v>-5.5308441026936262E-3</v>
      </c>
      <c r="O35" s="27">
        <f>+I!O35-A!O35</f>
        <v>-1.8519776905425254E-2</v>
      </c>
      <c r="P35" s="27">
        <f>+I!P35-A!P35</f>
        <v>-9.3898776148184804E-3</v>
      </c>
      <c r="Q35" s="27">
        <f>+I!Q35-A!Q35</f>
        <v>-4.5591907722189826E-3</v>
      </c>
      <c r="R35" s="27">
        <f>+I!R35-A!R35</f>
        <v>-8.7074778020636307E-3</v>
      </c>
      <c r="S35" s="27">
        <f>+I!S35-A!S35</f>
        <v>-1.2191115324126936E-2</v>
      </c>
      <c r="T35" s="27">
        <f>+I!T35-A!T35</f>
        <v>-6.0788088820433834E-3</v>
      </c>
      <c r="U35" s="27">
        <f>+I!U35-A!U35</f>
        <v>-7.5055042555289015E-3</v>
      </c>
      <c r="V35" s="27">
        <f>+I!V35-A!V35</f>
        <v>-8.8463877529621482E-3</v>
      </c>
      <c r="W35" s="27">
        <f>+I!W35-A!W35</f>
        <v>-6.1653251375858031E-3</v>
      </c>
      <c r="X35" s="27">
        <f>+I!X35-A!X35</f>
        <v>-5.1217371882472619E-3</v>
      </c>
      <c r="Y35" s="27">
        <f>+I!Y35-A!Y35</f>
        <v>-5.8770866300408651E-3</v>
      </c>
      <c r="Z35" s="27">
        <f>+I!Z35-A!Z35</f>
        <v>-3.3629728820701618E-3</v>
      </c>
      <c r="AA35" s="27">
        <f>+I!AA35-A!AA35</f>
        <v>-1.015998008734415E-2</v>
      </c>
      <c r="AB35" s="27">
        <f>+I!AB35-A!AB35</f>
        <v>-8.4596717746835172E-3</v>
      </c>
      <c r="AC35" s="27">
        <f>+I!AC35-A!AC35</f>
        <v>-1.8077299685104204E-2</v>
      </c>
      <c r="AD35" s="27">
        <f>+I!AD35-A!AD35</f>
        <v>-1.2447443660958969E-2</v>
      </c>
      <c r="AE35" s="27">
        <f>+I!AE35-A!AE35</f>
        <v>-1.5563812500223633E-2</v>
      </c>
      <c r="AF35" s="27">
        <f>+I!AF35-A!AF35</f>
        <v>-2.6981105037974164E-2</v>
      </c>
      <c r="AG35" s="27">
        <f>+I!AG35-A!AG35</f>
        <v>-3.6097908377328111E-2</v>
      </c>
      <c r="AH35" s="27">
        <f>+I!AH35-A!AH35</f>
        <v>-1.7615090263553426E-2</v>
      </c>
      <c r="AI35" s="27">
        <f>+I!AI35-A!AI35</f>
        <v>0.95625749845142982</v>
      </c>
      <c r="AJ35" s="27">
        <f>+I!AJ35-A!AJ35</f>
        <v>-7.5771223872661983E-2</v>
      </c>
      <c r="AK35" s="27">
        <f>+I!AK35-A!AK35</f>
        <v>-2.3669611718682808E-2</v>
      </c>
      <c r="AL35" s="27">
        <f>+I!AL35-A!AL35</f>
        <v>-5.9149202247702811E-3</v>
      </c>
      <c r="AM35" s="27">
        <f>+I!AM35-A!AM35</f>
        <v>-1.9287605893455455E-2</v>
      </c>
      <c r="AN35" s="27">
        <f>+I!AN35-A!AN35</f>
        <v>-6.4003085429080106E-3</v>
      </c>
      <c r="AO35" s="27">
        <f>+I!AO35-A!AO35</f>
        <v>-8.4164704499131125E-3</v>
      </c>
      <c r="AP35" s="27">
        <f>+I!AP35-A!AP35</f>
        <v>-2.6565519767503508E-2</v>
      </c>
      <c r="AQ35" s="27">
        <f>+I!AQ35-A!AQ35</f>
        <v>-8.1609856764837951E-3</v>
      </c>
      <c r="AR35" s="27">
        <f>+I!AR35-A!AR35</f>
        <v>-6.4639359670133102E-3</v>
      </c>
      <c r="AS35" s="27">
        <f>+I!AS35-A!AS35</f>
        <v>0</v>
      </c>
      <c r="AT35" s="133">
        <f>+I!AT35-A!AT35</f>
        <v>-2.8553472371064363E-3</v>
      </c>
      <c r="AU35" s="27"/>
      <c r="AV35" s="25"/>
      <c r="AW35" s="25"/>
    </row>
    <row r="36" spans="2:49" ht="24" customHeight="1" x14ac:dyDescent="0.15">
      <c r="B36" s="21" t="s">
        <v>27</v>
      </c>
      <c r="C36" s="14" t="s">
        <v>77</v>
      </c>
      <c r="D36" s="27">
        <f>+I!D36-A!D36</f>
        <v>-4.3369511566127414E-3</v>
      </c>
      <c r="E36" s="27">
        <f>+I!E36-A!E36</f>
        <v>-7.2020165646380992E-4</v>
      </c>
      <c r="F36" s="27">
        <f>+I!F36-A!F36</f>
        <v>-7.6287349014621741E-4</v>
      </c>
      <c r="G36" s="27">
        <f>+I!G36-A!G36</f>
        <v>-5.2699228791773783E-3</v>
      </c>
      <c r="H36" s="27">
        <f>+I!H36-A!H36</f>
        <v>-2.5581537749777184E-3</v>
      </c>
      <c r="I36" s="27">
        <f>+I!I36-A!I36</f>
        <v>-3.1160267999574606E-3</v>
      </c>
      <c r="J36" s="27">
        <f>+I!J36-A!J36</f>
        <v>-2.3571832826694518E-3</v>
      </c>
      <c r="K36" s="27">
        <f>+I!K36-A!K36</f>
        <v>-2.1483406434157563E-3</v>
      </c>
      <c r="L36" s="27">
        <f>+I!L36-A!L36</f>
        <v>-3.5689393112367003E-4</v>
      </c>
      <c r="M36" s="27">
        <f>+I!M36-A!M36</f>
        <v>-3.3222591362126247E-3</v>
      </c>
      <c r="N36" s="27">
        <f>+I!N36-A!N36</f>
        <v>-2.5865173689552435E-3</v>
      </c>
      <c r="O36" s="27">
        <f>+I!O36-A!O36</f>
        <v>-2.8906115237652174E-3</v>
      </c>
      <c r="P36" s="27">
        <f>+I!P36-A!P36</f>
        <v>-2.9827486144092192E-3</v>
      </c>
      <c r="Q36" s="27">
        <f>+I!Q36-A!Q36</f>
        <v>-1.3516639009002593E-3</v>
      </c>
      <c r="R36" s="27">
        <f>+I!R36-A!R36</f>
        <v>-1.8586854025062275E-3</v>
      </c>
      <c r="S36" s="27">
        <f>+I!S36-A!S36</f>
        <v>-3.7513195596440957E-3</v>
      </c>
      <c r="T36" s="27">
        <f>+I!T36-A!T36</f>
        <v>-2.9202926453600307E-3</v>
      </c>
      <c r="U36" s="27">
        <f>+I!U36-A!U36</f>
        <v>-2.7911820688922987E-3</v>
      </c>
      <c r="V36" s="27">
        <f>+I!V36-A!V36</f>
        <v>-1.7221348432421098E-3</v>
      </c>
      <c r="W36" s="27">
        <f>+I!W36-A!W36</f>
        <v>-1.5529028405856134E-3</v>
      </c>
      <c r="X36" s="27">
        <f>+I!X36-A!X36</f>
        <v>-2.0572690348989466E-3</v>
      </c>
      <c r="Y36" s="27">
        <f>+I!Y36-A!Y36</f>
        <v>-2.6527827790459894E-3</v>
      </c>
      <c r="Z36" s="27">
        <f>+I!Z36-A!Z36</f>
        <v>-6.2950654410268896E-4</v>
      </c>
      <c r="AA36" s="27">
        <f>+I!AA36-A!AA36</f>
        <v>-6.3706573787355807E-4</v>
      </c>
      <c r="AB36" s="27">
        <f>+I!AB36-A!AB36</f>
        <v>-2.4924232465100746E-3</v>
      </c>
      <c r="AC36" s="27">
        <f>+I!AC36-A!AC36</f>
        <v>-2.7066573199363534E-3</v>
      </c>
      <c r="AD36" s="27">
        <f>+I!AD36-A!AD36</f>
        <v>-4.7404705255601658E-3</v>
      </c>
      <c r="AE36" s="27">
        <f>+I!AE36-A!AE36</f>
        <v>-5.2542179680044243E-3</v>
      </c>
      <c r="AF36" s="27">
        <f>+I!AF36-A!AF36</f>
        <v>-1.2623936348065809E-3</v>
      </c>
      <c r="AG36" s="27">
        <f>+I!AG36-A!AG36</f>
        <v>-2.1489061943614435E-3</v>
      </c>
      <c r="AH36" s="27">
        <f>+I!AH36-A!AH36</f>
        <v>-2.9260945358517348E-2</v>
      </c>
      <c r="AI36" s="27">
        <f>+I!AI36-A!AI36</f>
        <v>-1.5469266337627392E-2</v>
      </c>
      <c r="AJ36" s="27">
        <f>+I!AJ36-A!AJ36</f>
        <v>0.97024415938935549</v>
      </c>
      <c r="AK36" s="27">
        <f>+I!AK36-A!AK36</f>
        <v>-2.2158779193308775E-2</v>
      </c>
      <c r="AL36" s="27">
        <f>+I!AL36-A!AL36</f>
        <v>-2.1838080922270395E-2</v>
      </c>
      <c r="AM36" s="27">
        <f>+I!AM36-A!AM36</f>
        <v>-1.1331879965470321E-3</v>
      </c>
      <c r="AN36" s="27">
        <f>+I!AN36-A!AN36</f>
        <v>-1.3182823981888884E-2</v>
      </c>
      <c r="AO36" s="27">
        <f>+I!AO36-A!AO36</f>
        <v>-1.6949946765171215E-2</v>
      </c>
      <c r="AP36" s="27">
        <f>+I!AP36-A!AP36</f>
        <v>-1.7938473253746017E-2</v>
      </c>
      <c r="AQ36" s="27">
        <f>+I!AQ36-A!AQ36</f>
        <v>-8.301012089935271E-3</v>
      </c>
      <c r="AR36" s="27">
        <f>+I!AR36-A!AR36</f>
        <v>-1.3940871500648284E-2</v>
      </c>
      <c r="AS36" s="27">
        <f>+I!AS36-A!AS36</f>
        <v>0</v>
      </c>
      <c r="AT36" s="133">
        <f>+I!AT36-A!AT36</f>
        <v>-3.1499638540648738E-2</v>
      </c>
      <c r="AU36" s="27"/>
      <c r="AV36" s="25"/>
      <c r="AW36" s="25"/>
    </row>
    <row r="37" spans="2:49" ht="24" customHeight="1" x14ac:dyDescent="0.15">
      <c r="B37" s="21" t="s">
        <v>28</v>
      </c>
      <c r="C37" s="14" t="s">
        <v>141</v>
      </c>
      <c r="D37" s="27">
        <f>+I!D37-A!D37</f>
        <v>-5.3954001697067842E-2</v>
      </c>
      <c r="E37" s="27">
        <f>+I!E37-A!E37</f>
        <v>-5.9956787900612173E-2</v>
      </c>
      <c r="F37" s="27">
        <f>+I!F37-A!F37</f>
        <v>-4.5823267641449457E-2</v>
      </c>
      <c r="G37" s="27">
        <f>+I!G37-A!G37</f>
        <v>-0.2474935732647815</v>
      </c>
      <c r="H37" s="27">
        <f>+I!H37-A!H37</f>
        <v>-3.4581340445363686E-2</v>
      </c>
      <c r="I37" s="27">
        <f>+I!I37-A!I37</f>
        <v>-2.5364245453578644E-2</v>
      </c>
      <c r="J37" s="27">
        <f>+I!J37-A!J37</f>
        <v>-4.0247154167955143E-2</v>
      </c>
      <c r="K37" s="27">
        <f>+I!K37-A!K37</f>
        <v>-2.7001452670793957E-2</v>
      </c>
      <c r="L37" s="27">
        <f>+I!L37-A!L37</f>
        <v>-1.9300613857561533E-2</v>
      </c>
      <c r="M37" s="27">
        <f>+I!M37-A!M37</f>
        <v>-1.8076322094033377E-2</v>
      </c>
      <c r="N37" s="27">
        <f>+I!N37-A!N37</f>
        <v>-1.6510680492607611E-2</v>
      </c>
      <c r="O37" s="27">
        <f>+I!O37-A!O37</f>
        <v>-3.5764130281377246E-2</v>
      </c>
      <c r="P37" s="27">
        <f>+I!P37-A!P37</f>
        <v>-5.1976128762251814E-2</v>
      </c>
      <c r="Q37" s="27">
        <f>+I!Q37-A!Q37</f>
        <v>-2.125140450220455E-2</v>
      </c>
      <c r="R37" s="27">
        <f>+I!R37-A!R37</f>
        <v>-3.130876525511956E-2</v>
      </c>
      <c r="S37" s="27">
        <f>+I!S37-A!S37</f>
        <v>-2.8559040868647263E-2</v>
      </c>
      <c r="T37" s="27">
        <f>+I!T37-A!T37</f>
        <v>-2.0050827878321138E-2</v>
      </c>
      <c r="U37" s="27">
        <f>+I!U37-A!U37</f>
        <v>-1.929510140216328E-2</v>
      </c>
      <c r="V37" s="27">
        <f>+I!V37-A!V37</f>
        <v>-2.2688057040998216E-2</v>
      </c>
      <c r="W37" s="27">
        <f>+I!W37-A!W37</f>
        <v>-1.9312927279712285E-2</v>
      </c>
      <c r="X37" s="27">
        <f>+I!X37-A!X37</f>
        <v>-1.779402751564255E-2</v>
      </c>
      <c r="Y37" s="27">
        <f>+I!Y37-A!Y37</f>
        <v>-1.9947076488019532E-2</v>
      </c>
      <c r="Z37" s="27">
        <f>+I!Z37-A!Z37</f>
        <v>-1.4657691266118671E-2</v>
      </c>
      <c r="AA37" s="27">
        <f>+I!AA37-A!AA37</f>
        <v>-6.3776198458161664E-3</v>
      </c>
      <c r="AB37" s="27">
        <f>+I!AB37-A!AB37</f>
        <v>-1.5292073632187257E-2</v>
      </c>
      <c r="AC37" s="27">
        <f>+I!AC37-A!AC37</f>
        <v>-0.10647205438906877</v>
      </c>
      <c r="AD37" s="27">
        <f>+I!AD37-A!AD37</f>
        <v>-4.3789693378626864E-2</v>
      </c>
      <c r="AE37" s="27">
        <f>+I!AE37-A!AE37</f>
        <v>-4.1068161708666159E-2</v>
      </c>
      <c r="AF37" s="27">
        <f>+I!AF37-A!AF37</f>
        <v>-2.2139654854756493E-2</v>
      </c>
      <c r="AG37" s="27">
        <f>+I!AG37-A!AG37</f>
        <v>-6.1157127153937854E-2</v>
      </c>
      <c r="AH37" s="27">
        <f>+I!AH37-A!AH37</f>
        <v>-5.157003562033418E-2</v>
      </c>
      <c r="AI37" s="27">
        <f>+I!AI37-A!AI37</f>
        <v>-3.5642898877945473E-2</v>
      </c>
      <c r="AJ37" s="27">
        <f>+I!AJ37-A!AJ37</f>
        <v>-2.5726099893010265E-3</v>
      </c>
      <c r="AK37" s="27">
        <f>+I!AK37-A!AK37</f>
        <v>0.87205270976780969</v>
      </c>
      <c r="AL37" s="27">
        <f>+I!AL37-A!AL37</f>
        <v>-2.6511132920067414E-2</v>
      </c>
      <c r="AM37" s="27">
        <f>+I!AM37-A!AM37</f>
        <v>-3.1963363424875997E-2</v>
      </c>
      <c r="AN37" s="27">
        <f>+I!AN37-A!AN37</f>
        <v>-2.486017571417615E-2</v>
      </c>
      <c r="AO37" s="27">
        <f>+I!AO37-A!AO37</f>
        <v>-1.5295392950851005E-2</v>
      </c>
      <c r="AP37" s="27">
        <f>+I!AP37-A!AP37</f>
        <v>-3.7959004660532952E-2</v>
      </c>
      <c r="AQ37" s="27">
        <f>+I!AQ37-A!AQ37</f>
        <v>-1.5428675813082526E-2</v>
      </c>
      <c r="AR37" s="27">
        <f>+I!AR37-A!AR37</f>
        <v>-3.557447597782102E-2</v>
      </c>
      <c r="AS37" s="27">
        <f>+I!AS37-A!AS37</f>
        <v>-5.0755442289777165E-2</v>
      </c>
      <c r="AT37" s="133">
        <f>+I!AT37-A!AT37</f>
        <v>-9.1810675220599186E-2</v>
      </c>
      <c r="AU37" s="27"/>
      <c r="AV37" s="25"/>
      <c r="AW37" s="25"/>
    </row>
    <row r="38" spans="2:49" ht="24" customHeight="1" x14ac:dyDescent="0.15">
      <c r="B38" s="21" t="s">
        <v>29</v>
      </c>
      <c r="C38" s="14" t="s">
        <v>142</v>
      </c>
      <c r="D38" s="27">
        <f>+I!D38-A!D38</f>
        <v>-4.2509885697489336E-3</v>
      </c>
      <c r="E38" s="27">
        <f>+I!E38-A!E38</f>
        <v>-1.4404033129276198E-3</v>
      </c>
      <c r="F38" s="27">
        <f>+I!F38-A!F38</f>
        <v>-4.0940877304513667E-3</v>
      </c>
      <c r="G38" s="27">
        <f>+I!G38-A!G38</f>
        <v>-5.8483290488431875E-3</v>
      </c>
      <c r="H38" s="27">
        <f>+I!H38-A!H38</f>
        <v>-5.0795681074424582E-3</v>
      </c>
      <c r="I38" s="27">
        <f>+I!I38-A!I38</f>
        <v>-5.4415257541919242E-3</v>
      </c>
      <c r="J38" s="27">
        <f>+I!J38-A!J38</f>
        <v>-6.1467638324066024E-3</v>
      </c>
      <c r="K38" s="27">
        <f>+I!K38-A!K38</f>
        <v>-1.0851223029650955E-2</v>
      </c>
      <c r="L38" s="27">
        <f>+I!L38-A!L38</f>
        <v>-7.2533443060722349E-4</v>
      </c>
      <c r="M38" s="27">
        <f>+I!M38-A!M38</f>
        <v>-5.426101155789502E-3</v>
      </c>
      <c r="N38" s="27">
        <f>+I!N38-A!N38</f>
        <v>-9.2983662377631535E-3</v>
      </c>
      <c r="O38" s="27">
        <f>+I!O38-A!O38</f>
        <v>-1.2106069238770785E-2</v>
      </c>
      <c r="P38" s="27">
        <f>+I!P38-A!P38</f>
        <v>-6.3007674219109477E-3</v>
      </c>
      <c r="Q38" s="27">
        <f>+I!Q38-A!Q38</f>
        <v>-3.0319366139690699E-3</v>
      </c>
      <c r="R38" s="27">
        <f>+I!R38-A!R38</f>
        <v>-4.6712416127502546E-3</v>
      </c>
      <c r="S38" s="27">
        <f>+I!S38-A!S38</f>
        <v>-5.4658494373469486E-3</v>
      </c>
      <c r="T38" s="27">
        <f>+I!T38-A!T38</f>
        <v>-7.3900654601463224E-3</v>
      </c>
      <c r="U38" s="27">
        <f>+I!U38-A!U38</f>
        <v>-8.5161133762888547E-3</v>
      </c>
      <c r="V38" s="27">
        <f>+I!V38-A!V38</f>
        <v>-9.1232043619586881E-3</v>
      </c>
      <c r="W38" s="27">
        <f>+I!W38-A!W38</f>
        <v>-9.2179016602868813E-3</v>
      </c>
      <c r="X38" s="27">
        <f>+I!X38-A!X38</f>
        <v>-1.4815300958294652E-2</v>
      </c>
      <c r="Y38" s="27">
        <f>+I!Y38-A!Y38</f>
        <v>-1.5834106923994305E-2</v>
      </c>
      <c r="Z38" s="27">
        <f>+I!Z38-A!Z38</f>
        <v>-2.7677101143612792E-3</v>
      </c>
      <c r="AA38" s="27">
        <f>+I!AA38-A!AA38</f>
        <v>-3.0721885993082788E-3</v>
      </c>
      <c r="AB38" s="27">
        <f>+I!AB38-A!AB38</f>
        <v>-4.31688416893762E-3</v>
      </c>
      <c r="AC38" s="27">
        <f>+I!AC38-A!AC38</f>
        <v>-7.2005986358224562E-3</v>
      </c>
      <c r="AD38" s="27">
        <f>+I!AD38-A!AD38</f>
        <v>-8.5360717558896314E-3</v>
      </c>
      <c r="AE38" s="27">
        <f>+I!AE38-A!AE38</f>
        <v>-1.0110753128429567E-2</v>
      </c>
      <c r="AF38" s="27">
        <f>+I!AF38-A!AF38</f>
        <v>-4.3740233508703694E-2</v>
      </c>
      <c r="AG38" s="27">
        <f>+I!AG38-A!AG38</f>
        <v>-9.6700778746264954E-3</v>
      </c>
      <c r="AH38" s="27">
        <f>+I!AH38-A!AH38</f>
        <v>-3.622814032449323E-2</v>
      </c>
      <c r="AI38" s="27">
        <f>+I!AI38-A!AI38</f>
        <v>-5.8536800996978798E-2</v>
      </c>
      <c r="AJ38" s="27">
        <f>+I!AJ38-A!AJ38</f>
        <v>-3.3398347931975574E-3</v>
      </c>
      <c r="AK38" s="27">
        <f>+I!AK38-A!AK38</f>
        <v>-1.0352739914011408E-2</v>
      </c>
      <c r="AL38" s="27">
        <f>+I!AL38-A!AL38</f>
        <v>0.83965323759477584</v>
      </c>
      <c r="AM38" s="27">
        <f>+I!AM38-A!AM38</f>
        <v>-2.8975668280977952E-2</v>
      </c>
      <c r="AN38" s="27">
        <f>+I!AN38-A!AN38</f>
        <v>-4.3609775280650645E-2</v>
      </c>
      <c r="AO38" s="27">
        <f>+I!AO38-A!AO38</f>
        <v>-1.1624191928242461E-2</v>
      </c>
      <c r="AP38" s="27">
        <f>+I!AP38-A!AP38</f>
        <v>-6.8095832509988574E-2</v>
      </c>
      <c r="AQ38" s="27">
        <f>+I!AQ38-A!AQ38</f>
        <v>-6.83426961743826E-2</v>
      </c>
      <c r="AR38" s="27">
        <f>+I!AR38-A!AR38</f>
        <v>-1.9973212581882647E-2</v>
      </c>
      <c r="AS38" s="27">
        <f>+I!AS38-A!AS38</f>
        <v>0</v>
      </c>
      <c r="AT38" s="133">
        <f>+I!AT38-A!AT38</f>
        <v>-7.5532289763253213E-2</v>
      </c>
      <c r="AU38" s="27"/>
      <c r="AV38" s="25"/>
      <c r="AW38" s="25"/>
    </row>
    <row r="39" spans="2:49" ht="24" customHeight="1" x14ac:dyDescent="0.15">
      <c r="B39" s="21" t="s">
        <v>30</v>
      </c>
      <c r="C39" s="14" t="s">
        <v>80</v>
      </c>
      <c r="D39" s="27">
        <f>+I!D39-A!D39</f>
        <v>0</v>
      </c>
      <c r="E39" s="27">
        <f>+I!E39-A!E39</f>
        <v>0</v>
      </c>
      <c r="F39" s="27">
        <f>+I!F39-A!F39</f>
        <v>0</v>
      </c>
      <c r="G39" s="27">
        <f>+I!G39-A!G39</f>
        <v>0</v>
      </c>
      <c r="H39" s="27">
        <f>+I!H39-A!H39</f>
        <v>0</v>
      </c>
      <c r="I39" s="27">
        <f>+I!I39-A!I39</f>
        <v>0</v>
      </c>
      <c r="J39" s="27">
        <f>+I!J39-A!J39</f>
        <v>0</v>
      </c>
      <c r="K39" s="27">
        <f>+I!K39-A!K39</f>
        <v>0</v>
      </c>
      <c r="L39" s="27">
        <f>+I!L39-A!L39</f>
        <v>0</v>
      </c>
      <c r="M39" s="27">
        <f>+I!M39-A!M39</f>
        <v>0</v>
      </c>
      <c r="N39" s="27">
        <f>+I!N39-A!N39</f>
        <v>0</v>
      </c>
      <c r="O39" s="27">
        <f>+I!O39-A!O39</f>
        <v>0</v>
      </c>
      <c r="P39" s="27">
        <f>+I!P39-A!P39</f>
        <v>0</v>
      </c>
      <c r="Q39" s="27">
        <f>+I!Q39-A!Q39</f>
        <v>0</v>
      </c>
      <c r="R39" s="27">
        <f>+I!R39-A!R39</f>
        <v>0</v>
      </c>
      <c r="S39" s="27">
        <f>+I!S39-A!S39</f>
        <v>0</v>
      </c>
      <c r="T39" s="27">
        <f>+I!T39-A!T39</f>
        <v>0</v>
      </c>
      <c r="U39" s="27">
        <f>+I!U39-A!U39</f>
        <v>0</v>
      </c>
      <c r="V39" s="27">
        <f>+I!V39-A!V39</f>
        <v>0</v>
      </c>
      <c r="W39" s="27">
        <f>+I!W39-A!W39</f>
        <v>0</v>
      </c>
      <c r="X39" s="27">
        <f>+I!X39-A!X39</f>
        <v>0</v>
      </c>
      <c r="Y39" s="27">
        <f>+I!Y39-A!Y39</f>
        <v>0</v>
      </c>
      <c r="Z39" s="27">
        <f>+I!Z39-A!Z39</f>
        <v>0</v>
      </c>
      <c r="AA39" s="27">
        <f>+I!AA39-A!AA39</f>
        <v>0</v>
      </c>
      <c r="AB39" s="27">
        <f>+I!AB39-A!AB39</f>
        <v>0</v>
      </c>
      <c r="AC39" s="27">
        <f>+I!AC39-A!AC39</f>
        <v>0</v>
      </c>
      <c r="AD39" s="27">
        <f>+I!AD39-A!AD39</f>
        <v>0</v>
      </c>
      <c r="AE39" s="27">
        <f>+I!AE39-A!AE39</f>
        <v>0</v>
      </c>
      <c r="AF39" s="27">
        <f>+I!AF39-A!AF39</f>
        <v>0</v>
      </c>
      <c r="AG39" s="27">
        <f>+I!AG39-A!AG39</f>
        <v>0</v>
      </c>
      <c r="AH39" s="27">
        <f>+I!AH39-A!AH39</f>
        <v>0</v>
      </c>
      <c r="AI39" s="27">
        <f>+I!AI39-A!AI39</f>
        <v>0</v>
      </c>
      <c r="AJ39" s="27">
        <f>+I!AJ39-A!AJ39</f>
        <v>0</v>
      </c>
      <c r="AK39" s="27">
        <f>+I!AK39-A!AK39</f>
        <v>0</v>
      </c>
      <c r="AL39" s="27">
        <f>+I!AL39-A!AL39</f>
        <v>0</v>
      </c>
      <c r="AM39" s="27">
        <f>+I!AM39-A!AM39</f>
        <v>1</v>
      </c>
      <c r="AN39" s="27">
        <f>+I!AN39-A!AN39</f>
        <v>0</v>
      </c>
      <c r="AO39" s="27">
        <f>+I!AO39-A!AO39</f>
        <v>0</v>
      </c>
      <c r="AP39" s="27">
        <f>+I!AP39-A!AP39</f>
        <v>0</v>
      </c>
      <c r="AQ39" s="27">
        <f>+I!AQ39-A!AQ39</f>
        <v>0</v>
      </c>
      <c r="AR39" s="27">
        <f>+I!AR39-A!AR39</f>
        <v>0</v>
      </c>
      <c r="AS39" s="27">
        <f>+I!AS39-A!AS39</f>
        <v>0</v>
      </c>
      <c r="AT39" s="133">
        <f>+I!AT39-A!AT39</f>
        <v>-0.24659883097870114</v>
      </c>
      <c r="AU39" s="27"/>
      <c r="AV39" s="25"/>
      <c r="AW39" s="25"/>
    </row>
    <row r="40" spans="2:49" ht="24" customHeight="1" x14ac:dyDescent="0.15">
      <c r="B40" s="21" t="s">
        <v>31</v>
      </c>
      <c r="C40" s="14" t="s">
        <v>81</v>
      </c>
      <c r="D40" s="27">
        <f>+I!D40-A!D40</f>
        <v>-6.6551680152625187E-5</v>
      </c>
      <c r="E40" s="27">
        <f>+I!E40-A!E40</f>
        <v>-1.8005041411595248E-4</v>
      </c>
      <c r="F40" s="27">
        <f>+I!F40-A!F40</f>
        <v>0</v>
      </c>
      <c r="G40" s="27">
        <f>+I!G40-A!G40</f>
        <v>-4.4987146529562984E-4</v>
      </c>
      <c r="H40" s="27">
        <f>+I!H40-A!H40</f>
        <v>-2.7486545880079738E-4</v>
      </c>
      <c r="I40" s="27">
        <f>+I!I40-A!I40</f>
        <v>-1.0634903754121024E-5</v>
      </c>
      <c r="J40" s="27">
        <f>+I!J40-A!J40</f>
        <v>-1.5169991423120234E-4</v>
      </c>
      <c r="K40" s="27">
        <f>+I!K40-A!K40</f>
        <v>-3.1804553570959201E-4</v>
      </c>
      <c r="L40" s="27">
        <f>+I!L40-A!L40</f>
        <v>-6.2981281963000598E-6</v>
      </c>
      <c r="M40" s="27">
        <f>+I!M40-A!M40</f>
        <v>-1.4281046821631118E-4</v>
      </c>
      <c r="N40" s="27">
        <f>+I!N40-A!N40</f>
        <v>-5.1449712583196525E-5</v>
      </c>
      <c r="O40" s="27">
        <f>+I!O40-A!O40</f>
        <v>-1.4688279171392877E-3</v>
      </c>
      <c r="P40" s="27">
        <f>+I!P40-A!P40</f>
        <v>-2.3122082282242009E-4</v>
      </c>
      <c r="Q40" s="27">
        <f>+I!Q40-A!Q40</f>
        <v>-8.7355420183968165E-5</v>
      </c>
      <c r="R40" s="27">
        <f>+I!R40-A!R40</f>
        <v>-5.5869575881785431E-5</v>
      </c>
      <c r="S40" s="27">
        <f>+I!S40-A!S40</f>
        <v>-3.2854342159122736E-4</v>
      </c>
      <c r="T40" s="27">
        <f>+I!T40-A!T40</f>
        <v>-7.9373636246951606E-4</v>
      </c>
      <c r="U40" s="27">
        <f>+I!U40-A!U40</f>
        <v>-2.9676215802205746E-4</v>
      </c>
      <c r="V40" s="27">
        <f>+I!V40-A!V40</f>
        <v>-3.5231204781377792E-4</v>
      </c>
      <c r="W40" s="27">
        <f>+I!W40-A!W40</f>
        <v>-1.0576402356894565E-3</v>
      </c>
      <c r="X40" s="27">
        <f>+I!X40-A!X40</f>
        <v>-9.8179420111591106E-4</v>
      </c>
      <c r="Y40" s="27">
        <f>+I!Y40-A!Y40</f>
        <v>-1.5196514051820113E-3</v>
      </c>
      <c r="Z40" s="27">
        <f>+I!Z40-A!Z40</f>
        <v>-1.6228840071525147E-4</v>
      </c>
      <c r="AA40" s="27">
        <f>+I!AA40-A!AA40</f>
        <v>-5.9180970184975346E-5</v>
      </c>
      <c r="AB40" s="27">
        <f>+I!AB40-A!AB40</f>
        <v>-2.1317946513272197E-4</v>
      </c>
      <c r="AC40" s="27">
        <f>+I!AC40-A!AC40</f>
        <v>-4.5899122074974128E-5</v>
      </c>
      <c r="AD40" s="27">
        <f>+I!AD40-A!AD40</f>
        <v>-1.5769320319720552E-4</v>
      </c>
      <c r="AE40" s="27">
        <f>+I!AE40-A!AE40</f>
        <v>-4.7589035200040075E-4</v>
      </c>
      <c r="AF40" s="27">
        <f>+I!AF40-A!AF40</f>
        <v>-9.2120616593993737E-5</v>
      </c>
      <c r="AG40" s="27">
        <f>+I!AG40-A!AG40</f>
        <v>-1.4553111114551563E-4</v>
      </c>
      <c r="AH40" s="27">
        <f>+I!AH40-A!AH40</f>
        <v>-2.0086545805862667E-4</v>
      </c>
      <c r="AI40" s="27">
        <f>+I!AI40-A!AI40</f>
        <v>-2.0798727820593688E-4</v>
      </c>
      <c r="AJ40" s="27">
        <f>+I!AJ40-A!AJ40</f>
        <v>-1.0649983396675884E-6</v>
      </c>
      <c r="AK40" s="27">
        <f>+I!AK40-A!AK40</f>
        <v>-1.290680127077835E-3</v>
      </c>
      <c r="AL40" s="27">
        <f>+I!AL40-A!AL40</f>
        <v>-4.205125656856777E-3</v>
      </c>
      <c r="AM40" s="27">
        <f>+I!AM40-A!AM40</f>
        <v>-7.0961417472603037E-5</v>
      </c>
      <c r="AN40" s="27">
        <f>+I!AN40-A!AN40</f>
        <v>0.99999905316210713</v>
      </c>
      <c r="AO40" s="27">
        <f>+I!AO40-A!AO40</f>
        <v>-9.1162336834326794E-5</v>
      </c>
      <c r="AP40" s="27">
        <f>+I!AP40-A!AP40</f>
        <v>0</v>
      </c>
      <c r="AQ40" s="27">
        <f>+I!AQ40-A!AQ40</f>
        <v>-4.926010636077965E-4</v>
      </c>
      <c r="AR40" s="27">
        <f>+I!AR40-A!AR40</f>
        <v>-4.380153055673957E-4</v>
      </c>
      <c r="AS40" s="27">
        <f>+I!AS40-A!AS40</f>
        <v>0</v>
      </c>
      <c r="AT40" s="133">
        <f>+I!AT40-A!AT40</f>
        <v>-1.5620856386205695E-4</v>
      </c>
      <c r="AU40" s="27"/>
      <c r="AV40" s="25"/>
      <c r="AW40" s="25"/>
    </row>
    <row r="41" spans="2:49" ht="24" customHeight="1" x14ac:dyDescent="0.15">
      <c r="B41" s="21" t="s">
        <v>32</v>
      </c>
      <c r="C41" s="14" t="s">
        <v>143</v>
      </c>
      <c r="D41" s="27">
        <f>+I!D41-A!D41</f>
        <v>-8.40214961926893E-4</v>
      </c>
      <c r="E41" s="27">
        <f>+I!E41-A!E41</f>
        <v>0</v>
      </c>
      <c r="F41" s="27">
        <f>+I!F41-A!F41</f>
        <v>0</v>
      </c>
      <c r="G41" s="27">
        <f>+I!G41-A!G41</f>
        <v>0</v>
      </c>
      <c r="H41" s="27">
        <f>+I!H41-A!H41</f>
        <v>0</v>
      </c>
      <c r="I41" s="27">
        <f>+I!I41-A!I41</f>
        <v>0</v>
      </c>
      <c r="J41" s="27">
        <f>+I!J41-A!J41</f>
        <v>0</v>
      </c>
      <c r="K41" s="27">
        <f>+I!K41-A!K41</f>
        <v>-1.139006050750605E-5</v>
      </c>
      <c r="L41" s="27">
        <f>+I!L41-A!L41</f>
        <v>0</v>
      </c>
      <c r="M41" s="27">
        <f>+I!M41-A!M41</f>
        <v>-1.3932728606469384E-6</v>
      </c>
      <c r="N41" s="27">
        <f>+I!N41-A!N41</f>
        <v>0</v>
      </c>
      <c r="O41" s="27">
        <f>+I!O41-A!O41</f>
        <v>0</v>
      </c>
      <c r="P41" s="27">
        <f>+I!P41-A!P41</f>
        <v>0</v>
      </c>
      <c r="Q41" s="27">
        <f>+I!Q41-A!Q41</f>
        <v>-1.7588339634356007E-6</v>
      </c>
      <c r="R41" s="27">
        <f>+I!R41-A!R41</f>
        <v>0</v>
      </c>
      <c r="S41" s="27">
        <f>+I!S41-A!S41</f>
        <v>0</v>
      </c>
      <c r="T41" s="27">
        <f>+I!T41-A!T41</f>
        <v>0</v>
      </c>
      <c r="U41" s="27">
        <f>+I!U41-A!U41</f>
        <v>0</v>
      </c>
      <c r="V41" s="27">
        <f>+I!V41-A!V41</f>
        <v>0</v>
      </c>
      <c r="W41" s="27">
        <f>+I!W41-A!W41</f>
        <v>0</v>
      </c>
      <c r="X41" s="27">
        <f>+I!X41-A!X41</f>
        <v>0</v>
      </c>
      <c r="Y41" s="27">
        <f>+I!Y41-A!Y41</f>
        <v>0</v>
      </c>
      <c r="Z41" s="27">
        <f>+I!Z41-A!Z41</f>
        <v>0</v>
      </c>
      <c r="AA41" s="27">
        <f>+I!AA41-A!AA41</f>
        <v>0</v>
      </c>
      <c r="AB41" s="27">
        <f>+I!AB41-A!AB41</f>
        <v>0</v>
      </c>
      <c r="AC41" s="27">
        <f>+I!AC41-A!AC41</f>
        <v>-9.7361774098429974E-6</v>
      </c>
      <c r="AD41" s="27">
        <f>+I!AD41-A!AD41</f>
        <v>-3.2248098813334458E-7</v>
      </c>
      <c r="AE41" s="27">
        <f>+I!AE41-A!AE41</f>
        <v>-4.0892833684244963E-6</v>
      </c>
      <c r="AF41" s="27">
        <f>+I!AF41-A!AF41</f>
        <v>-2.5589060164998259E-4</v>
      </c>
      <c r="AG41" s="27">
        <f>+I!AG41-A!AG41</f>
        <v>0</v>
      </c>
      <c r="AH41" s="27">
        <f>+I!AH41-A!AH41</f>
        <v>-2.4746392887626197E-5</v>
      </c>
      <c r="AI41" s="27">
        <f>+I!AI41-A!AI41</f>
        <v>-1.5244844097383385E-4</v>
      </c>
      <c r="AJ41" s="27">
        <f>+I!AJ41-A!AJ41</f>
        <v>-6.3899900380055306E-6</v>
      </c>
      <c r="AK41" s="27">
        <f>+I!AK41-A!AK41</f>
        <v>-1.1844199028335375E-3</v>
      </c>
      <c r="AL41" s="27">
        <f>+I!AL41-A!AL41</f>
        <v>-6.1120290197150208E-4</v>
      </c>
      <c r="AM41" s="27">
        <f>+I!AM41-A!AM41</f>
        <v>-2.2678391151038085E-5</v>
      </c>
      <c r="AN41" s="27">
        <f>+I!AN41-A!AN41</f>
        <v>-2.4302172582667628E-5</v>
      </c>
      <c r="AO41" s="27">
        <f>+I!AO41-A!AO41</f>
        <v>0.98339141500702465</v>
      </c>
      <c r="AP41" s="27">
        <f>+I!AP41-A!AP41</f>
        <v>-1.4458737173895233E-5</v>
      </c>
      <c r="AQ41" s="27">
        <f>+I!AQ41-A!AQ41</f>
        <v>-3.5804799530751879E-5</v>
      </c>
      <c r="AR41" s="27">
        <f>+I!AR41-A!AR41</f>
        <v>-7.6331657484871883E-5</v>
      </c>
      <c r="AS41" s="27">
        <f>+I!AS41-A!AS41</f>
        <v>0</v>
      </c>
      <c r="AT41" s="133">
        <f>+I!AT41-A!AT41</f>
        <v>-2.4412129050070293E-3</v>
      </c>
      <c r="AU41" s="27"/>
      <c r="AV41" s="25"/>
      <c r="AW41" s="25"/>
    </row>
    <row r="42" spans="2:49" ht="24" customHeight="1" x14ac:dyDescent="0.15">
      <c r="B42" s="21" t="s">
        <v>33</v>
      </c>
      <c r="C42" s="14" t="s">
        <v>144</v>
      </c>
      <c r="D42" s="27">
        <f>+I!D42-A!D42</f>
        <v>-2.1074698714997975E-4</v>
      </c>
      <c r="E42" s="27">
        <f>+I!E42-A!E42</f>
        <v>0</v>
      </c>
      <c r="F42" s="27">
        <f>+I!F42-A!F42</f>
        <v>-4.5518118245390969E-3</v>
      </c>
      <c r="G42" s="27">
        <f>+I!G42-A!G42</f>
        <v>-2.5064267352185089E-3</v>
      </c>
      <c r="H42" s="27">
        <f>+I!H42-A!H42</f>
        <v>-9.4071115767797647E-4</v>
      </c>
      <c r="I42" s="27">
        <f>+I!I42-A!I42</f>
        <v>-3.9349143890247794E-4</v>
      </c>
      <c r="J42" s="27">
        <f>+I!J42-A!J42</f>
        <v>-1.2734040877292274E-3</v>
      </c>
      <c r="K42" s="27">
        <f>+I!K42-A!K42</f>
        <v>-1.457051586460197E-3</v>
      </c>
      <c r="L42" s="27">
        <f>+I!L42-A!L42</f>
        <v>-1.5325445277663478E-4</v>
      </c>
      <c r="M42" s="27">
        <f>+I!M42-A!M42</f>
        <v>-4.7649931834125295E-4</v>
      </c>
      <c r="N42" s="27">
        <f>+I!N42-A!N42</f>
        <v>-9.0270859350517535E-4</v>
      </c>
      <c r="O42" s="27">
        <f>+I!O42-A!O42</f>
        <v>-6.3771176473663026E-4</v>
      </c>
      <c r="P42" s="27">
        <f>+I!P42-A!P42</f>
        <v>-7.8383858936800408E-4</v>
      </c>
      <c r="Q42" s="27">
        <f>+I!Q42-A!Q42</f>
        <v>-6.1881641613542549E-4</v>
      </c>
      <c r="R42" s="27">
        <f>+I!R42-A!R42</f>
        <v>-3.8836168600753283E-4</v>
      </c>
      <c r="S42" s="27">
        <f>+I!S42-A!S42</f>
        <v>-7.7557791326453675E-4</v>
      </c>
      <c r="T42" s="27">
        <f>+I!T42-A!T42</f>
        <v>-2.2908484148376333E-3</v>
      </c>
      <c r="U42" s="27">
        <f>+I!U42-A!U42</f>
        <v>-1.9099956269290172E-3</v>
      </c>
      <c r="V42" s="27">
        <f>+I!V42-A!V42</f>
        <v>-2.2027891370451926E-3</v>
      </c>
      <c r="W42" s="27">
        <f>+I!W42-A!W42</f>
        <v>-7.1743648372807767E-4</v>
      </c>
      <c r="X42" s="27">
        <f>+I!X42-A!X42</f>
        <v>-5.361496095581767E-4</v>
      </c>
      <c r="Y42" s="27">
        <f>+I!Y42-A!Y42</f>
        <v>-6.0125338205027406E-4</v>
      </c>
      <c r="Z42" s="27">
        <f>+I!Z42-A!Z42</f>
        <v>-1.345115245396999E-4</v>
      </c>
      <c r="AA42" s="27">
        <f>+I!AA42-A!AA42</f>
        <v>-3.0112670123531572E-4</v>
      </c>
      <c r="AB42" s="27">
        <f>+I!AB42-A!AB42</f>
        <v>-1.1760400493155162E-3</v>
      </c>
      <c r="AC42" s="27">
        <f>+I!AC42-A!AC42</f>
        <v>-9.1937332398660298E-4</v>
      </c>
      <c r="AD42" s="27">
        <f>+I!AD42-A!AD42</f>
        <v>-1.002270911118435E-3</v>
      </c>
      <c r="AE42" s="27">
        <f>+I!AE42-A!AE42</f>
        <v>-1.4598741625275451E-3</v>
      </c>
      <c r="AF42" s="27">
        <f>+I!AF42-A!AF42</f>
        <v>-7.9701392727247918E-3</v>
      </c>
      <c r="AG42" s="27">
        <f>+I!AG42-A!AG42</f>
        <v>-1.9538325772940502E-3</v>
      </c>
      <c r="AH42" s="27">
        <f>+I!AH42-A!AH42</f>
        <v>-5.2691003803419288E-4</v>
      </c>
      <c r="AI42" s="27">
        <f>+I!AI42-A!AI42</f>
        <v>-3.1821486842679445E-3</v>
      </c>
      <c r="AJ42" s="27">
        <f>+I!AJ42-A!AJ42</f>
        <v>-3.18860502896476E-4</v>
      </c>
      <c r="AK42" s="27">
        <f>+I!AK42-A!AK42</f>
        <v>-1.2548686702883204E-3</v>
      </c>
      <c r="AL42" s="27">
        <f>+I!AL42-A!AL42</f>
        <v>-1.2364850035819141E-3</v>
      </c>
      <c r="AM42" s="27">
        <f>+I!AM42-A!AM42</f>
        <v>-1.4631220097443926E-6</v>
      </c>
      <c r="AN42" s="27">
        <f>+I!AN42-A!AN42</f>
        <v>-3.0396652486191157E-3</v>
      </c>
      <c r="AO42" s="27">
        <f>+I!AO42-A!AO42</f>
        <v>-1.0587326844809044E-3</v>
      </c>
      <c r="AP42" s="27">
        <f>+I!AP42-A!AP42</f>
        <v>1</v>
      </c>
      <c r="AQ42" s="27">
        <f>+I!AQ42-A!AQ42</f>
        <v>-1.9617381246084561E-3</v>
      </c>
      <c r="AR42" s="27">
        <f>+I!AR42-A!AR42</f>
        <v>-2.7194044703956225E-3</v>
      </c>
      <c r="AS42" s="27">
        <f>+I!AS42-A!AS42</f>
        <v>0</v>
      </c>
      <c r="AT42" s="133">
        <f>+I!AT42-A!AT42</f>
        <v>-4.8170361786299418E-3</v>
      </c>
      <c r="AU42" s="27"/>
      <c r="AV42" s="25"/>
      <c r="AW42" s="25"/>
    </row>
    <row r="43" spans="2:49" ht="24" customHeight="1" x14ac:dyDescent="0.15">
      <c r="B43" s="21" t="s">
        <v>34</v>
      </c>
      <c r="C43" s="14" t="s">
        <v>84</v>
      </c>
      <c r="D43" s="27">
        <f>+I!D43-A!D43</f>
        <v>-1.6008452063379384E-2</v>
      </c>
      <c r="E43" s="27">
        <f>+I!E43-A!E43</f>
        <v>-2.3766654663305724E-2</v>
      </c>
      <c r="F43" s="27">
        <f>+I!F43-A!F43</f>
        <v>-7.8830260648442459E-3</v>
      </c>
      <c r="G43" s="27">
        <f>+I!G43-A!G43</f>
        <v>-3.5925449871465294E-2</v>
      </c>
      <c r="H43" s="27">
        <f>+I!H43-A!H43</f>
        <v>-3.7169883635753374E-2</v>
      </c>
      <c r="I43" s="27">
        <f>+I!I43-A!I43</f>
        <v>-2.7335247616009074E-2</v>
      </c>
      <c r="J43" s="27">
        <f>+I!J43-A!J43</f>
        <v>-2.2854175540139215E-2</v>
      </c>
      <c r="K43" s="27">
        <f>+I!K43-A!K43</f>
        <v>-4.5277242834337705E-2</v>
      </c>
      <c r="L43" s="27">
        <f>+I!L43-A!L43</f>
        <v>-4.7424905318139447E-3</v>
      </c>
      <c r="M43" s="27">
        <f>+I!M43-A!M43</f>
        <v>-3.7091710096142795E-2</v>
      </c>
      <c r="N43" s="27">
        <f>+I!N43-A!N43</f>
        <v>-4.010972820520016E-2</v>
      </c>
      <c r="O43" s="27">
        <f>+I!O43-A!O43</f>
        <v>-3.240307565247845E-2</v>
      </c>
      <c r="P43" s="27">
        <f>+I!P43-A!P43</f>
        <v>-6.0276956301576694E-2</v>
      </c>
      <c r="Q43" s="27">
        <f>+I!Q43-A!Q43</f>
        <v>-1.1479909279344166E-2</v>
      </c>
      <c r="R43" s="27">
        <f>+I!R43-A!R43</f>
        <v>-2.2511351062612081E-2</v>
      </c>
      <c r="S43" s="27">
        <f>+I!S43-A!S43</f>
        <v>-2.6832841415860568E-2</v>
      </c>
      <c r="T43" s="27">
        <f>+I!T43-A!T43</f>
        <v>-4.637248106789886E-2</v>
      </c>
      <c r="U43" s="27">
        <f>+I!U43-A!U43</f>
        <v>-3.3123611297184295E-2</v>
      </c>
      <c r="V43" s="27">
        <f>+I!V43-A!V43</f>
        <v>-3.2827933312362376E-2</v>
      </c>
      <c r="W43" s="27">
        <f>+I!W43-A!W43</f>
        <v>-4.8271903798710464E-2</v>
      </c>
      <c r="X43" s="27">
        <f>+I!X43-A!X43</f>
        <v>-4.0085254668418197E-2</v>
      </c>
      <c r="Y43" s="27">
        <f>+I!Y43-A!Y43</f>
        <v>-3.3217597563272007E-2</v>
      </c>
      <c r="Z43" s="27">
        <f>+I!Z43-A!Z43</f>
        <v>-2.5907018169587622E-2</v>
      </c>
      <c r="AA43" s="27">
        <f>+I!AA43-A!AA43</f>
        <v>-6.2609985222163628E-2</v>
      </c>
      <c r="AB43" s="27">
        <f>+I!AB43-A!AB43</f>
        <v>-4.5863785427762364E-2</v>
      </c>
      <c r="AC43" s="27">
        <f>+I!AC43-A!AC43</f>
        <v>-3.9043462295957537E-2</v>
      </c>
      <c r="AD43" s="27">
        <f>+I!AD43-A!AD43</f>
        <v>-8.9678093028025527E-2</v>
      </c>
      <c r="AE43" s="27">
        <f>+I!AE43-A!AE43</f>
        <v>-4.9188456157515104E-2</v>
      </c>
      <c r="AF43" s="27">
        <f>+I!AF43-A!AF43</f>
        <v>-0.15236408797177697</v>
      </c>
      <c r="AG43" s="27">
        <f>+I!AG43-A!AG43</f>
        <v>-5.971110526234305E-2</v>
      </c>
      <c r="AH43" s="27">
        <f>+I!AH43-A!AH43</f>
        <v>-8.0833875293809143E-2</v>
      </c>
      <c r="AI43" s="27">
        <f>+I!AI43-A!AI43</f>
        <v>-0.11541820461074359</v>
      </c>
      <c r="AJ43" s="27">
        <f>+I!AJ43-A!AJ43</f>
        <v>-2.6667558425276416E-2</v>
      </c>
      <c r="AK43" s="27">
        <f>+I!AK43-A!AK43</f>
        <v>-0.11368170835912786</v>
      </c>
      <c r="AL43" s="27">
        <f>+I!AL43-A!AL43</f>
        <v>-0.16422723828217201</v>
      </c>
      <c r="AM43" s="27">
        <f>+I!AM43-A!AM43</f>
        <v>-8.8540096858677045E-2</v>
      </c>
      <c r="AN43" s="27">
        <f>+I!AN43-A!AN43</f>
        <v>-7.8805949045603188E-2</v>
      </c>
      <c r="AO43" s="27">
        <f>+I!AO43-A!AO43</f>
        <v>-4.5340340810822249E-2</v>
      </c>
      <c r="AP43" s="27">
        <f>+I!AP43-A!AP43</f>
        <v>-7.5228809515776887E-2</v>
      </c>
      <c r="AQ43" s="27">
        <f>+I!AQ43-A!AQ43</f>
        <v>0.87419151280295249</v>
      </c>
      <c r="AR43" s="27">
        <f>+I!AR43-A!AR43</f>
        <v>-3.7529493803403181E-2</v>
      </c>
      <c r="AS43" s="27">
        <f>+I!AS43-A!AS43</f>
        <v>0</v>
      </c>
      <c r="AT43" s="133">
        <f>+I!AT43-A!AT43</f>
        <v>-3.9927635474601576E-2</v>
      </c>
      <c r="AU43" s="27"/>
      <c r="AV43" s="25"/>
      <c r="AW43" s="25"/>
    </row>
    <row r="44" spans="2:49" ht="24" customHeight="1" x14ac:dyDescent="0.15">
      <c r="B44" s="21" t="s">
        <v>35</v>
      </c>
      <c r="C44" s="14" t="s">
        <v>85</v>
      </c>
      <c r="D44" s="27">
        <f>+I!D44-A!D44</f>
        <v>-1.6083322703551087E-4</v>
      </c>
      <c r="E44" s="27">
        <f>+I!E44-A!E44</f>
        <v>-1.8005041411595248E-4</v>
      </c>
      <c r="F44" s="27">
        <f>+I!F44-A!F44</f>
        <v>-8.9001907183725363E-4</v>
      </c>
      <c r="G44" s="27">
        <f>+I!G44-A!G44</f>
        <v>-6.426735218508997E-5</v>
      </c>
      <c r="H44" s="27">
        <f>+I!H44-A!H44</f>
        <v>-1.6237926444007502E-4</v>
      </c>
      <c r="I44" s="27">
        <f>+I!I44-A!I44</f>
        <v>-1.2407387713141195E-4</v>
      </c>
      <c r="J44" s="27">
        <f>+I!J44-A!J44</f>
        <v>-8.751918128723212E-5</v>
      </c>
      <c r="K44" s="27">
        <f>+I!K44-A!K44</f>
        <v>-9.2872801061203171E-5</v>
      </c>
      <c r="L44" s="27">
        <f>+I!L44-A!L44</f>
        <v>-1.4695632458033472E-5</v>
      </c>
      <c r="M44" s="27">
        <f>+I!M44-A!M44</f>
        <v>-8.4293008069139772E-5</v>
      </c>
      <c r="N44" s="27">
        <f>+I!N44-A!N44</f>
        <v>-1.0056080186715685E-4</v>
      </c>
      <c r="O44" s="27">
        <f>+I!O44-A!O44</f>
        <v>-1.0977005786450193E-4</v>
      </c>
      <c r="P44" s="27">
        <f>+I!P44-A!P44</f>
        <v>-6.0117413933829223E-5</v>
      </c>
      <c r="Q44" s="27">
        <f>+I!Q44-A!Q44</f>
        <v>-6.3024883689775691E-5</v>
      </c>
      <c r="R44" s="27">
        <f>+I!R44-A!R44</f>
        <v>-1.1582716951101857E-4</v>
      </c>
      <c r="S44" s="27">
        <f>+I!S44-A!S44</f>
        <v>-9.8742558401734992E-5</v>
      </c>
      <c r="T44" s="27">
        <f>+I!T44-A!T44</f>
        <v>-1.2527275060967782E-4</v>
      </c>
      <c r="U44" s="27">
        <f>+I!U44-A!U44</f>
        <v>-9.6055894419405308E-5</v>
      </c>
      <c r="V44" s="27">
        <f>+I!V44-A!V44</f>
        <v>-9.5627555835168295E-5</v>
      </c>
      <c r="W44" s="27">
        <f>+I!W44-A!W44</f>
        <v>-1.8514489902660068E-4</v>
      </c>
      <c r="X44" s="27">
        <f>+I!X44-A!X44</f>
        <v>-1.1114651333387672E-4</v>
      </c>
      <c r="Y44" s="27">
        <f>+I!Y44-A!Y44</f>
        <v>-1.2553642042807919E-4</v>
      </c>
      <c r="Z44" s="27">
        <f>+I!Z44-A!Z44</f>
        <v>-9.367766887586243E-5</v>
      </c>
      <c r="AA44" s="27">
        <f>+I!AA44-A!AA44</f>
        <v>-5.3959119874536346E-5</v>
      </c>
      <c r="AB44" s="27">
        <f>+I!AB44-A!AB44</f>
        <v>-1.3146067016517855E-4</v>
      </c>
      <c r="AC44" s="27">
        <f>+I!AC44-A!AC44</f>
        <v>-1.0431618653403211E-4</v>
      </c>
      <c r="AD44" s="27">
        <f>+I!AD44-A!AD44</f>
        <v>-2.4927780382707538E-4</v>
      </c>
      <c r="AE44" s="27">
        <f>+I!AE44-A!AE44</f>
        <v>-6.798433600005725E-5</v>
      </c>
      <c r="AF44" s="27">
        <f>+I!AF44-A!AF44</f>
        <v>-3.0024497260264623E-4</v>
      </c>
      <c r="AG44" s="27">
        <f>+I!AG44-A!AG44</f>
        <v>-5.2638912541995012E-5</v>
      </c>
      <c r="AH44" s="27">
        <f>+I!AH44-A!AH44</f>
        <v>-8.7205709673003195E-4</v>
      </c>
      <c r="AI44" s="27">
        <f>+I!AI44-A!AI44</f>
        <v>-2.0572038689034084E-4</v>
      </c>
      <c r="AJ44" s="27">
        <f>+I!AJ44-A!AJ44</f>
        <v>-5.0693920968177214E-4</v>
      </c>
      <c r="AK44" s="27">
        <f>+I!AK44-A!AK44</f>
        <v>-7.006716996440283E-4</v>
      </c>
      <c r="AL44" s="27">
        <f>+I!AL44-A!AL44</f>
        <v>-7.7298946958685834E-3</v>
      </c>
      <c r="AM44" s="27">
        <f>+I!AM44-A!AM44</f>
        <v>-4.2430538282587385E-4</v>
      </c>
      <c r="AN44" s="27">
        <f>+I!AN44-A!AN44</f>
        <v>-3.3360255090752835E-3</v>
      </c>
      <c r="AO44" s="27">
        <f>+I!AO44-A!AO44</f>
        <v>-1.1949082000947974E-2</v>
      </c>
      <c r="AP44" s="27">
        <f>+I!AP44-A!AP44</f>
        <v>-2.5784747960113162E-3</v>
      </c>
      <c r="AQ44" s="27">
        <f>+I!AQ44-A!AQ44</f>
        <v>-1.3124625560476245E-3</v>
      </c>
      <c r="AR44" s="27">
        <f>+I!AR44-A!AR44</f>
        <v>0.98286817986449349</v>
      </c>
      <c r="AS44" s="27">
        <f>+I!AS44-A!AS44</f>
        <v>0</v>
      </c>
      <c r="AT44" s="133">
        <f>+I!AT44-A!AT44</f>
        <v>-1.6674356002949798E-3</v>
      </c>
      <c r="AU44" s="27"/>
      <c r="AV44" s="25"/>
      <c r="AW44" s="25"/>
    </row>
    <row r="45" spans="2:49" ht="24" customHeight="1" x14ac:dyDescent="0.15">
      <c r="B45" s="21" t="s">
        <v>36</v>
      </c>
      <c r="C45" s="14" t="s">
        <v>86</v>
      </c>
      <c r="D45" s="27">
        <f>+I!D45-A!D45</f>
        <v>-8.0971210852360642E-4</v>
      </c>
      <c r="E45" s="27">
        <f>+I!E45-A!E45</f>
        <v>-1.9805545552754773E-3</v>
      </c>
      <c r="F45" s="27">
        <f>+I!F45-A!F45</f>
        <v>-7.3744437380801012E-4</v>
      </c>
      <c r="G45" s="27">
        <f>+I!G45-A!G45</f>
        <v>-8.9974293059125968E-4</v>
      </c>
      <c r="H45" s="27">
        <f>+I!H45-A!H45</f>
        <v>-6.7809217971483843E-4</v>
      </c>
      <c r="I45" s="27">
        <f>+I!I45-A!I45</f>
        <v>-1.0457655358219009E-3</v>
      </c>
      <c r="J45" s="27">
        <f>+I!J45-A!J45</f>
        <v>-8.1101107992835098E-4</v>
      </c>
      <c r="K45" s="27">
        <f>+I!K45-A!K45</f>
        <v>-5.8264540288396329E-4</v>
      </c>
      <c r="L45" s="27">
        <f>+I!L45-A!L45</f>
        <v>-2.3093136719766887E-5</v>
      </c>
      <c r="M45" s="27">
        <f>+I!M45-A!M45</f>
        <v>-1.2469792102790098E-4</v>
      </c>
      <c r="N45" s="27">
        <f>+I!N45-A!N45</f>
        <v>-3.3442313179077738E-4</v>
      </c>
      <c r="O45" s="27">
        <f>+I!O45-A!O45</f>
        <v>-1.3224678399866186E-3</v>
      </c>
      <c r="P45" s="27">
        <f>+I!P45-A!P45</f>
        <v>-1.2555290679257412E-3</v>
      </c>
      <c r="Q45" s="27">
        <f>+I!Q45-A!Q45</f>
        <v>-1.8174617622167873E-4</v>
      </c>
      <c r="R45" s="27">
        <f>+I!R45-A!R45</f>
        <v>-3.3521745529071259E-4</v>
      </c>
      <c r="S45" s="27">
        <f>+I!S45-A!S45</f>
        <v>-3.8778895663226838E-4</v>
      </c>
      <c r="T45" s="27">
        <f>+I!T45-A!T45</f>
        <v>-1.1212938005390836E-3</v>
      </c>
      <c r="U45" s="27">
        <f>+I!U45-A!U45</f>
        <v>-1.0409425611029239E-3</v>
      </c>
      <c r="V45" s="27">
        <f>+I!V45-A!V45</f>
        <v>-5.2511271888434517E-4</v>
      </c>
      <c r="W45" s="27">
        <f>+I!W45-A!W45</f>
        <v>-8.1695186695487552E-4</v>
      </c>
      <c r="X45" s="27">
        <f>+I!X45-A!X45</f>
        <v>-9.2992582822676848E-4</v>
      </c>
      <c r="Y45" s="27">
        <f>+I!Y45-A!Y45</f>
        <v>-7.7634365264733188E-4</v>
      </c>
      <c r="Z45" s="27">
        <f>+I!Z45-A!Z45</f>
        <v>-2.4999188557996426E-4</v>
      </c>
      <c r="AA45" s="27">
        <f>+I!AA45-A!AA45</f>
        <v>-5.5003489936624145E-4</v>
      </c>
      <c r="AB45" s="27">
        <f>+I!AB45-A!AB45</f>
        <v>-1.5650925731827338E-3</v>
      </c>
      <c r="AC45" s="27">
        <f>+I!AC45-A!AC45</f>
        <v>-9.416274437805299E-4</v>
      </c>
      <c r="AD45" s="27">
        <f>+I!AD45-A!AD45</f>
        <v>-9.3583982756296601E-4</v>
      </c>
      <c r="AE45" s="27">
        <f>+I!AE45-A!AE45</f>
        <v>-3.7314710736873525E-5</v>
      </c>
      <c r="AF45" s="27">
        <f>+I!AF45-A!AF45</f>
        <v>-1.0542692787979284E-3</v>
      </c>
      <c r="AG45" s="27">
        <f>+I!AG45-A!AG45</f>
        <v>-3.2295521047823999E-3</v>
      </c>
      <c r="AH45" s="27">
        <f>+I!AH45-A!AH45</f>
        <v>-1.9949065845375853E-3</v>
      </c>
      <c r="AI45" s="27">
        <f>+I!AI45-A!AI45</f>
        <v>-3.4785447237821268E-3</v>
      </c>
      <c r="AJ45" s="27">
        <f>+I!AJ45-A!AJ45</f>
        <v>-3.118315138546699E-4</v>
      </c>
      <c r="AK45" s="27">
        <f>+I!AK45-A!AK45</f>
        <v>-1.662884448463938E-3</v>
      </c>
      <c r="AL45" s="27">
        <f>+I!AL45-A!AL45</f>
        <v>-1.8195295062755962E-3</v>
      </c>
      <c r="AM45" s="27">
        <f>+I!AM45-A!AM45</f>
        <v>-3.1259601738188947E-3</v>
      </c>
      <c r="AN45" s="27">
        <f>+I!AN45-A!AN45</f>
        <v>-4.5946886812789E-3</v>
      </c>
      <c r="AO45" s="27">
        <f>+I!AO45-A!AO45</f>
        <v>-2.2668466436498334E-3</v>
      </c>
      <c r="AP45" s="27">
        <f>+I!AP45-A!AP45</f>
        <v>-4.9063314810084491E-3</v>
      </c>
      <c r="AQ45" s="27">
        <f>+I!AQ45-A!AQ45</f>
        <v>-1.5307121939516343E-3</v>
      </c>
      <c r="AR45" s="27">
        <f>+I!AR45-A!AR45</f>
        <v>-1.8430171692725842E-3</v>
      </c>
      <c r="AS45" s="27">
        <f>+I!AS45-A!AS45</f>
        <v>1</v>
      </c>
      <c r="AT45" s="133">
        <f>+I!AT45-A!AT45</f>
        <v>-2.0343440875058579E-4</v>
      </c>
      <c r="AU45" s="27"/>
      <c r="AV45" s="25"/>
      <c r="AW45" s="25"/>
    </row>
    <row r="46" spans="2:49" ht="24" customHeight="1" x14ac:dyDescent="0.15">
      <c r="B46" s="20" t="s">
        <v>37</v>
      </c>
      <c r="C46" s="3" t="s">
        <v>87</v>
      </c>
      <c r="D46" s="134">
        <f>+I!D46-A!D46</f>
        <v>-5.5515193193981507E-3</v>
      </c>
      <c r="E46" s="134">
        <f>+I!E46-A!E46</f>
        <v>-5.0414115952466688E-3</v>
      </c>
      <c r="F46" s="134">
        <f>+I!F46-A!F46</f>
        <v>-1.3782581055308328E-2</v>
      </c>
      <c r="G46" s="134">
        <f>+I!G46-A!G46</f>
        <v>-1.6388174807197942E-2</v>
      </c>
      <c r="H46" s="134">
        <f>+I!H46-A!H46</f>
        <v>-5.3158798302728469E-3</v>
      </c>
      <c r="I46" s="134">
        <f>+I!I46-A!I46</f>
        <v>-4.5623737105179194E-3</v>
      </c>
      <c r="J46" s="134">
        <f>+I!J46-A!J46</f>
        <v>-6.6966760214947109E-3</v>
      </c>
      <c r="K46" s="134">
        <f>+I!K46-A!K46</f>
        <v>-5.3769847180434333E-3</v>
      </c>
      <c r="L46" s="134">
        <f>+I!L46-A!L46</f>
        <v>-6.5710470848063954E-4</v>
      </c>
      <c r="M46" s="134">
        <f>+I!M46-A!M46</f>
        <v>-5.9841069364786007E-3</v>
      </c>
      <c r="N46" s="134">
        <f>+I!N46-A!N46</f>
        <v>-7.198282515049041E-3</v>
      </c>
      <c r="O46" s="134">
        <f>+I!O46-A!O46</f>
        <v>-8.5620645134311512E-3</v>
      </c>
      <c r="P46" s="134">
        <f>+I!P46-A!P46</f>
        <v>-1.7801691149098124E-2</v>
      </c>
      <c r="Q46" s="134">
        <f>+I!Q46-A!Q46</f>
        <v>-9.6832603856946992E-3</v>
      </c>
      <c r="R46" s="134">
        <f>+I!R46-A!R46</f>
        <v>-7.6895613829491508E-3</v>
      </c>
      <c r="S46" s="134">
        <f>+I!S46-A!S46</f>
        <v>-7.5672706120602368E-3</v>
      </c>
      <c r="T46" s="134">
        <f>+I!T46-A!T46</f>
        <v>-9.9191374663072773E-3</v>
      </c>
      <c r="U46" s="134">
        <f>+I!U46-A!U46</f>
        <v>-6.9301800036905689E-3</v>
      </c>
      <c r="V46" s="134">
        <f>+I!V46-A!V46</f>
        <v>-3.7487679563804133E-3</v>
      </c>
      <c r="W46" s="134">
        <f>+I!W46-A!W46</f>
        <v>-3.0572051451767438E-3</v>
      </c>
      <c r="X46" s="134">
        <f>+I!X46-A!X46</f>
        <v>-8.7710477093762146E-3</v>
      </c>
      <c r="Y46" s="134">
        <f>+I!Y46-A!Y46</f>
        <v>-2.8840340798345562E-3</v>
      </c>
      <c r="Z46" s="134">
        <f>+I!Z46-A!Z46</f>
        <v>-1.5766302732105209E-3</v>
      </c>
      <c r="AA46" s="134">
        <f>+I!AA46-A!AA46</f>
        <v>-5.1992222924270989E-3</v>
      </c>
      <c r="AB46" s="134">
        <f>+I!AB46-A!AB46</f>
        <v>-9.951928030612572E-3</v>
      </c>
      <c r="AC46" s="134">
        <f>+I!AC46-A!AC46</f>
        <v>-3.9793147956515449E-3</v>
      </c>
      <c r="AD46" s="134">
        <f>+I!AD46-A!AD46</f>
        <v>-1.4665790378328245E-2</v>
      </c>
      <c r="AE46" s="134">
        <f>+I!AE46-A!AE46</f>
        <v>-1.5577613831592065E-2</v>
      </c>
      <c r="AF46" s="134">
        <f>+I!AF46-A!AF46</f>
        <v>-3.5241253659235604E-2</v>
      </c>
      <c r="AG46" s="134">
        <f>+I!AG46-A!AG46</f>
        <v>-2.0975058444674954E-2</v>
      </c>
      <c r="AH46" s="134">
        <f>+I!AH46-A!AH46</f>
        <v>-1.3717026878634717E-2</v>
      </c>
      <c r="AI46" s="134">
        <f>+I!AI46-A!AI46</f>
        <v>-7.305623987337145E-3</v>
      </c>
      <c r="AJ46" s="134">
        <f>+I!AJ46-A!AJ46</f>
        <v>-9.4974421934876201E-3</v>
      </c>
      <c r="AK46" s="134">
        <f>+I!AK46-A!AK46</f>
        <v>-1.5641387594148175E-2</v>
      </c>
      <c r="AL46" s="134">
        <f>+I!AL46-A!AL46</f>
        <v>-5.7219523708958095E-3</v>
      </c>
      <c r="AM46" s="134">
        <f>+I!AM46-A!AM46</f>
        <v>-9.4956618432411079E-3</v>
      </c>
      <c r="AN46" s="134">
        <f>+I!AN46-A!AN46</f>
        <v>-1.4786451759714004E-2</v>
      </c>
      <c r="AO46" s="134">
        <f>+I!AO46-A!AO46</f>
        <v>-5.7631068578784849E-3</v>
      </c>
      <c r="AP46" s="134">
        <f>+I!AP46-A!AP46</f>
        <v>-5.5569746538337338E-3</v>
      </c>
      <c r="AQ46" s="134">
        <f>+I!AQ46-A!AQ46</f>
        <v>-4.0112778276840426E-3</v>
      </c>
      <c r="AR46" s="134">
        <f>+I!AR46-A!AR46</f>
        <v>-5.2529734569145246E-3</v>
      </c>
      <c r="AS46" s="134">
        <f>+I!AS46-A!AS46</f>
        <v>-5.0327126321087065E-4</v>
      </c>
      <c r="AT46" s="135">
        <f>+I!AT46-A!AT46</f>
        <v>0.9972463699672689</v>
      </c>
      <c r="AU46" s="27"/>
      <c r="AV46" s="25"/>
      <c r="AW46" s="25"/>
    </row>
    <row r="47" spans="2:49" ht="24" customHeight="1" x14ac:dyDescent="0.15">
      <c r="D47" s="27"/>
    </row>
    <row r="48" spans="2:49" ht="24" customHeight="1" x14ac:dyDescent="0.15">
      <c r="D48" s="27"/>
    </row>
  </sheetData>
  <phoneticPr fontId="1"/>
  <pageMargins left="0.70866141732283472" right="0.70866141732283472" top="0.74803149606299213" bottom="0.74803149606299213" header="0.31496062992125984" footer="0.31496062992125984"/>
  <pageSetup paperSize="8" scale="28" orientation="landscape" r:id="rId1"/>
  <headerFooter>
    <oddHeader>&amp;L&amp;F&amp;R&amp;A</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W46"/>
  <sheetViews>
    <sheetView zoomScale="90" zoomScaleNormal="90" workbookViewId="0">
      <pane xSplit="3" ySplit="3" topLeftCell="D4" activePane="bottomRight" state="frozen"/>
      <selection activeCell="D7" sqref="D7"/>
      <selection pane="topRight" activeCell="D7" sqref="D7"/>
      <selection pane="bottomLeft" activeCell="D7" sqref="D7"/>
      <selection pane="bottomRight"/>
    </sheetView>
  </sheetViews>
  <sheetFormatPr defaultRowHeight="33" customHeight="1" x14ac:dyDescent="0.15"/>
  <cols>
    <col min="1" max="1" width="2.125" style="6" customWidth="1"/>
    <col min="2" max="2" width="6.375" style="39" customWidth="1"/>
    <col min="3" max="3" width="26.125" style="6" customWidth="1"/>
    <col min="4" max="4" width="12.625" style="6" customWidth="1"/>
    <col min="5" max="46" width="12.125" style="6" customWidth="1"/>
    <col min="47" max="49" width="18.625" style="6" customWidth="1"/>
    <col min="50" max="16384" width="9" style="6"/>
  </cols>
  <sheetData>
    <row r="1" spans="2:49" ht="12" customHeight="1" x14ac:dyDescent="0.15">
      <c r="C1" s="7"/>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2:49" s="39" customFormat="1" ht="25.5" customHeight="1" x14ac:dyDescent="0.15">
      <c r="B2" s="40"/>
      <c r="C2" s="153"/>
      <c r="D2" s="40" t="s">
        <v>1</v>
      </c>
      <c r="E2" s="154" t="s">
        <v>108</v>
      </c>
      <c r="F2" s="154" t="s">
        <v>109</v>
      </c>
      <c r="G2" s="155" t="s">
        <v>2</v>
      </c>
      <c r="H2" s="155" t="s">
        <v>3</v>
      </c>
      <c r="I2" s="155" t="s">
        <v>4</v>
      </c>
      <c r="J2" s="155" t="s">
        <v>5</v>
      </c>
      <c r="K2" s="155" t="s">
        <v>6</v>
      </c>
      <c r="L2" s="155" t="s">
        <v>7</v>
      </c>
      <c r="M2" s="154" t="s">
        <v>8</v>
      </c>
      <c r="N2" s="154" t="s">
        <v>110</v>
      </c>
      <c r="O2" s="154" t="s">
        <v>111</v>
      </c>
      <c r="P2" s="155" t="s">
        <v>9</v>
      </c>
      <c r="Q2" s="155" t="s">
        <v>10</v>
      </c>
      <c r="R2" s="155" t="s">
        <v>11</v>
      </c>
      <c r="S2" s="155" t="s">
        <v>12</v>
      </c>
      <c r="T2" s="155" t="s">
        <v>13</v>
      </c>
      <c r="U2" s="155" t="s">
        <v>14</v>
      </c>
      <c r="V2" s="155" t="s">
        <v>15</v>
      </c>
      <c r="W2" s="155" t="s">
        <v>16</v>
      </c>
      <c r="X2" s="155" t="s">
        <v>17</v>
      </c>
      <c r="Y2" s="155" t="s">
        <v>18</v>
      </c>
      <c r="Z2" s="155" t="s">
        <v>19</v>
      </c>
      <c r="AA2" s="155" t="s">
        <v>112</v>
      </c>
      <c r="AB2" s="155" t="s">
        <v>113</v>
      </c>
      <c r="AC2" s="155" t="s">
        <v>20</v>
      </c>
      <c r="AD2" s="155" t="s">
        <v>21</v>
      </c>
      <c r="AE2" s="155" t="s">
        <v>22</v>
      </c>
      <c r="AF2" s="155" t="s">
        <v>23</v>
      </c>
      <c r="AG2" s="155" t="s">
        <v>24</v>
      </c>
      <c r="AH2" s="155" t="s">
        <v>25</v>
      </c>
      <c r="AI2" s="155" t="s">
        <v>26</v>
      </c>
      <c r="AJ2" s="155" t="s">
        <v>27</v>
      </c>
      <c r="AK2" s="155" t="s">
        <v>28</v>
      </c>
      <c r="AL2" s="155" t="s">
        <v>29</v>
      </c>
      <c r="AM2" s="155" t="s">
        <v>30</v>
      </c>
      <c r="AN2" s="155" t="s">
        <v>31</v>
      </c>
      <c r="AO2" s="155" t="s">
        <v>32</v>
      </c>
      <c r="AP2" s="155" t="s">
        <v>33</v>
      </c>
      <c r="AQ2" s="155" t="s">
        <v>34</v>
      </c>
      <c r="AR2" s="155" t="s">
        <v>35</v>
      </c>
      <c r="AS2" s="155" t="s">
        <v>36</v>
      </c>
      <c r="AT2" s="156" t="s">
        <v>37</v>
      </c>
    </row>
    <row r="3" spans="2:49" ht="57.75" customHeight="1" x14ac:dyDescent="0.15">
      <c r="B3" s="41"/>
      <c r="C3" s="43" t="s">
        <v>176</v>
      </c>
      <c r="D3" s="31" t="s">
        <v>116</v>
      </c>
      <c r="E3" s="32" t="s">
        <v>117</v>
      </c>
      <c r="F3" s="32" t="s">
        <v>118</v>
      </c>
      <c r="G3" s="32" t="s">
        <v>55</v>
      </c>
      <c r="H3" s="32" t="s">
        <v>56</v>
      </c>
      <c r="I3" s="32" t="s">
        <v>57</v>
      </c>
      <c r="J3" s="32" t="s">
        <v>58</v>
      </c>
      <c r="K3" s="32" t="s">
        <v>59</v>
      </c>
      <c r="L3" s="32" t="s">
        <v>60</v>
      </c>
      <c r="M3" s="32" t="s">
        <v>119</v>
      </c>
      <c r="N3" s="32" t="s">
        <v>120</v>
      </c>
      <c r="O3" s="32" t="s">
        <v>121</v>
      </c>
      <c r="P3" s="32" t="s">
        <v>122</v>
      </c>
      <c r="Q3" s="32" t="s">
        <v>61</v>
      </c>
      <c r="R3" s="32" t="s">
        <v>62</v>
      </c>
      <c r="S3" s="32" t="s">
        <v>63</v>
      </c>
      <c r="T3" s="32" t="s">
        <v>64</v>
      </c>
      <c r="U3" s="32" t="s">
        <v>65</v>
      </c>
      <c r="V3" s="32" t="s">
        <v>66</v>
      </c>
      <c r="W3" s="32" t="s">
        <v>67</v>
      </c>
      <c r="X3" s="32" t="s">
        <v>68</v>
      </c>
      <c r="Y3" s="32" t="s">
        <v>69</v>
      </c>
      <c r="Z3" s="32" t="s">
        <v>123</v>
      </c>
      <c r="AA3" s="32" t="s">
        <v>124</v>
      </c>
      <c r="AB3" s="32" t="s">
        <v>125</v>
      </c>
      <c r="AC3" s="32" t="s">
        <v>70</v>
      </c>
      <c r="AD3" s="32" t="s">
        <v>71</v>
      </c>
      <c r="AE3" s="32" t="s">
        <v>72</v>
      </c>
      <c r="AF3" s="32" t="s">
        <v>73</v>
      </c>
      <c r="AG3" s="32" t="s">
        <v>74</v>
      </c>
      <c r="AH3" s="32" t="s">
        <v>75</v>
      </c>
      <c r="AI3" s="32" t="s">
        <v>76</v>
      </c>
      <c r="AJ3" s="32" t="s">
        <v>77</v>
      </c>
      <c r="AK3" s="32" t="s">
        <v>78</v>
      </c>
      <c r="AL3" s="32" t="s">
        <v>79</v>
      </c>
      <c r="AM3" s="32" t="s">
        <v>80</v>
      </c>
      <c r="AN3" s="32" t="s">
        <v>81</v>
      </c>
      <c r="AO3" s="32" t="s">
        <v>82</v>
      </c>
      <c r="AP3" s="32" t="s">
        <v>83</v>
      </c>
      <c r="AQ3" s="32" t="s">
        <v>84</v>
      </c>
      <c r="AR3" s="32" t="s">
        <v>85</v>
      </c>
      <c r="AS3" s="32" t="s">
        <v>86</v>
      </c>
      <c r="AT3" s="33" t="s">
        <v>87</v>
      </c>
      <c r="AU3" s="7"/>
      <c r="AV3" s="7"/>
    </row>
    <row r="4" spans="2:49" ht="32.1" customHeight="1" x14ac:dyDescent="0.15">
      <c r="B4" s="40" t="s">
        <v>1</v>
      </c>
      <c r="C4" s="34" t="s">
        <v>116</v>
      </c>
      <c r="D4" s="141">
        <f t="array" ref="D4:AT46">MINVERSE('I -A'!D4:AT46)</f>
        <v>1.1347652070305208</v>
      </c>
      <c r="E4" s="142">
        <v>6.0036081684937724E-3</v>
      </c>
      <c r="F4" s="142">
        <v>2.6371679871115758E-2</v>
      </c>
      <c r="G4" s="142">
        <v>6.9577566866741716E-4</v>
      </c>
      <c r="H4" s="142">
        <v>0.18546054004265775</v>
      </c>
      <c r="I4" s="142">
        <v>2.0529796547793095E-2</v>
      </c>
      <c r="J4" s="142">
        <v>1.7630506043939669E-3</v>
      </c>
      <c r="K4" s="142">
        <v>4.6493050951820318E-3</v>
      </c>
      <c r="L4" s="142">
        <v>4.7666914529698184E-4</v>
      </c>
      <c r="M4" s="142">
        <v>1.5214935267153389E-3</v>
      </c>
      <c r="N4" s="142">
        <v>5.8528686168590409E-2</v>
      </c>
      <c r="O4" s="142">
        <v>8.548595094811474E-4</v>
      </c>
      <c r="P4" s="142">
        <v>1.2494829238132049E-3</v>
      </c>
      <c r="Q4" s="142">
        <v>4.6076559237665014E-4</v>
      </c>
      <c r="R4" s="142">
        <v>8.0586498557875532E-4</v>
      </c>
      <c r="S4" s="142">
        <v>5.2337953093821183E-4</v>
      </c>
      <c r="T4" s="142">
        <v>1.084675929847585E-3</v>
      </c>
      <c r="U4" s="142">
        <v>7.6870406443583475E-4</v>
      </c>
      <c r="V4" s="142">
        <v>1.5454906466228855E-3</v>
      </c>
      <c r="W4" s="142">
        <v>9.133548620611408E-4</v>
      </c>
      <c r="X4" s="142">
        <v>1.1874156435342027E-3</v>
      </c>
      <c r="Y4" s="142">
        <v>1.0482067747313666E-3</v>
      </c>
      <c r="Z4" s="142">
        <v>2.2058422135884355E-3</v>
      </c>
      <c r="AA4" s="142">
        <v>3.6218400605215106E-4</v>
      </c>
      <c r="AB4" s="142">
        <v>1.819335788736989E-3</v>
      </c>
      <c r="AC4" s="142">
        <v>3.2293924536656643E-3</v>
      </c>
      <c r="AD4" s="142">
        <v>1.758468414313307E-3</v>
      </c>
      <c r="AE4" s="142">
        <v>4.6789569303294816E-4</v>
      </c>
      <c r="AF4" s="142">
        <v>6.3269166678483991E-4</v>
      </c>
      <c r="AG4" s="142">
        <v>1.0837330626839014E-3</v>
      </c>
      <c r="AH4" s="142">
        <v>4.8653359881153246E-4</v>
      </c>
      <c r="AI4" s="142">
        <v>3.3452140600030906E-4</v>
      </c>
      <c r="AJ4" s="142">
        <v>1.0111526501797004E-4</v>
      </c>
      <c r="AK4" s="142">
        <v>5.8496308508740476E-4</v>
      </c>
      <c r="AL4" s="142">
        <v>8.0867337435574691E-4</v>
      </c>
      <c r="AM4" s="142">
        <v>4.6847811925629715E-4</v>
      </c>
      <c r="AN4" s="142">
        <v>4.1180813956512019E-3</v>
      </c>
      <c r="AO4" s="142">
        <v>5.519294615432652E-3</v>
      </c>
      <c r="AP4" s="142">
        <v>4.0004428540837342E-3</v>
      </c>
      <c r="AQ4" s="142">
        <v>9.1866538073049004E-4</v>
      </c>
      <c r="AR4" s="142">
        <v>4.2668871409681806E-2</v>
      </c>
      <c r="AS4" s="142">
        <v>2.5553353418458036E-3</v>
      </c>
      <c r="AT4" s="143">
        <v>1.0670739024265883E-3</v>
      </c>
      <c r="AU4" s="35"/>
      <c r="AV4" s="35"/>
      <c r="AW4" s="35"/>
    </row>
    <row r="5" spans="2:49" ht="32.1" customHeight="1" x14ac:dyDescent="0.15">
      <c r="B5" s="42" t="s">
        <v>108</v>
      </c>
      <c r="C5" s="32" t="s">
        <v>117</v>
      </c>
      <c r="D5" s="144">
        <v>1.9536820970029083E-3</v>
      </c>
      <c r="E5" s="73">
        <v>1.1675143383392479</v>
      </c>
      <c r="F5" s="73">
        <v>7.5748527994554701E-4</v>
      </c>
      <c r="G5" s="73">
        <v>3.1515924670532064E-4</v>
      </c>
      <c r="H5" s="73">
        <v>1.95925236489479E-3</v>
      </c>
      <c r="I5" s="73">
        <v>8.2199293857290322E-4</v>
      </c>
      <c r="J5" s="73">
        <v>3.8686638968763572E-2</v>
      </c>
      <c r="K5" s="73">
        <v>1.5175304913322741E-3</v>
      </c>
      <c r="L5" s="73">
        <v>2.2267424073291089E-4</v>
      </c>
      <c r="M5" s="73">
        <v>8.8510365367666741E-4</v>
      </c>
      <c r="N5" s="73">
        <v>7.3995410060978507E-4</v>
      </c>
      <c r="O5" s="73">
        <v>2.9976847151748421E-3</v>
      </c>
      <c r="P5" s="73">
        <v>9.7674613401699728E-4</v>
      </c>
      <c r="Q5" s="73">
        <v>2.9365201940094053E-4</v>
      </c>
      <c r="R5" s="73">
        <v>8.3747582289224194E-4</v>
      </c>
      <c r="S5" s="73">
        <v>4.6604203132174534E-4</v>
      </c>
      <c r="T5" s="73">
        <v>3.4295414723046986E-4</v>
      </c>
      <c r="U5" s="73">
        <v>3.3568787619284911E-4</v>
      </c>
      <c r="V5" s="73">
        <v>5.5658315135684441E-4</v>
      </c>
      <c r="W5" s="73">
        <v>6.1782239737945917E-4</v>
      </c>
      <c r="X5" s="73">
        <v>6.7815413314898407E-4</v>
      </c>
      <c r="Y5" s="73">
        <v>6.3490264307369468E-4</v>
      </c>
      <c r="Z5" s="73">
        <v>4.2466957518632118E-4</v>
      </c>
      <c r="AA5" s="73">
        <v>2.3778859146571083E-4</v>
      </c>
      <c r="AB5" s="73">
        <v>4.0962568759799443E-4</v>
      </c>
      <c r="AC5" s="73">
        <v>4.0794177766972283E-3</v>
      </c>
      <c r="AD5" s="73">
        <v>2.5048211579947214E-3</v>
      </c>
      <c r="AE5" s="73">
        <v>3.4837364427885278E-4</v>
      </c>
      <c r="AF5" s="73">
        <v>4.3100060125516297E-4</v>
      </c>
      <c r="AG5" s="73">
        <v>3.6360806918132947E-4</v>
      </c>
      <c r="AH5" s="73">
        <v>4.8926082094675083E-4</v>
      </c>
      <c r="AI5" s="73">
        <v>4.384422148461091E-4</v>
      </c>
      <c r="AJ5" s="73">
        <v>8.1450456184962013E-5</v>
      </c>
      <c r="AK5" s="73">
        <v>3.0435225015931647E-4</v>
      </c>
      <c r="AL5" s="73">
        <v>8.5049230352545998E-4</v>
      </c>
      <c r="AM5" s="73">
        <v>2.6390363632220951E-4</v>
      </c>
      <c r="AN5" s="73">
        <v>6.8561558752899853E-4</v>
      </c>
      <c r="AO5" s="73">
        <v>6.6551316411597142E-4</v>
      </c>
      <c r="AP5" s="73">
        <v>1.1571075364132499E-3</v>
      </c>
      <c r="AQ5" s="73">
        <v>3.6549355844046454E-4</v>
      </c>
      <c r="AR5" s="73">
        <v>1.8748465230517036E-3</v>
      </c>
      <c r="AS5" s="73">
        <v>1.7548208936424906E-2</v>
      </c>
      <c r="AT5" s="138">
        <v>2.9671896635851156E-4</v>
      </c>
      <c r="AU5" s="35"/>
      <c r="AV5" s="35"/>
      <c r="AW5" s="35"/>
    </row>
    <row r="6" spans="2:49" ht="32.1" customHeight="1" x14ac:dyDescent="0.15">
      <c r="B6" s="42" t="s">
        <v>109</v>
      </c>
      <c r="C6" s="32" t="s">
        <v>118</v>
      </c>
      <c r="D6" s="144">
        <v>2.1693567004170554E-3</v>
      </c>
      <c r="E6" s="73">
        <v>4.0088781374694494E-4</v>
      </c>
      <c r="F6" s="73">
        <v>1.1214717095528159</v>
      </c>
      <c r="G6" s="73">
        <v>3.1475625335192908E-5</v>
      </c>
      <c r="H6" s="73">
        <v>1.836420231040102E-2</v>
      </c>
      <c r="I6" s="73">
        <v>1.7151313265948649E-4</v>
      </c>
      <c r="J6" s="73">
        <v>1.0529725089828483E-4</v>
      </c>
      <c r="K6" s="73">
        <v>3.1444174543678488E-4</v>
      </c>
      <c r="L6" s="73">
        <v>2.3182491768099244E-5</v>
      </c>
      <c r="M6" s="73">
        <v>9.9803218251127084E-5</v>
      </c>
      <c r="N6" s="73">
        <v>1.8426915387827067E-4</v>
      </c>
      <c r="O6" s="73">
        <v>7.3693529126166643E-5</v>
      </c>
      <c r="P6" s="73">
        <v>5.6607163438570818E-5</v>
      </c>
      <c r="Q6" s="73">
        <v>4.1260983846179955E-5</v>
      </c>
      <c r="R6" s="73">
        <v>1.3616378972819505E-4</v>
      </c>
      <c r="S6" s="73">
        <v>4.0094219274738977E-5</v>
      </c>
      <c r="T6" s="73">
        <v>3.3244769676704114E-5</v>
      </c>
      <c r="U6" s="73">
        <v>3.1581469256775501E-5</v>
      </c>
      <c r="V6" s="73">
        <v>4.4570505949553888E-5</v>
      </c>
      <c r="W6" s="73">
        <v>4.5077268022213217E-5</v>
      </c>
      <c r="X6" s="73">
        <v>4.4517541763449526E-5</v>
      </c>
      <c r="Y6" s="73">
        <v>5.2029453623142128E-5</v>
      </c>
      <c r="Z6" s="73">
        <v>4.4699727695910779E-5</v>
      </c>
      <c r="AA6" s="73">
        <v>2.702262972891357E-5</v>
      </c>
      <c r="AB6" s="73">
        <v>3.5445981660484587E-5</v>
      </c>
      <c r="AC6" s="73">
        <v>1.1234293876598463E-3</v>
      </c>
      <c r="AD6" s="73">
        <v>3.7664728276988768E-5</v>
      </c>
      <c r="AE6" s="73">
        <v>3.3677448770256399E-5</v>
      </c>
      <c r="AF6" s="73">
        <v>3.7813989102586495E-5</v>
      </c>
      <c r="AG6" s="73">
        <v>2.641029627321317E-5</v>
      </c>
      <c r="AH6" s="73">
        <v>2.9653650128838933E-5</v>
      </c>
      <c r="AI6" s="73">
        <v>3.6622128275030012E-5</v>
      </c>
      <c r="AJ6" s="73">
        <v>9.2959331127769554E-6</v>
      </c>
      <c r="AK6" s="73">
        <v>3.3501158376167476E-5</v>
      </c>
      <c r="AL6" s="73">
        <v>1.0242768335244535E-4</v>
      </c>
      <c r="AM6" s="73">
        <v>3.4924346381818166E-5</v>
      </c>
      <c r="AN6" s="73">
        <v>2.3725113123788515E-4</v>
      </c>
      <c r="AO6" s="73">
        <v>8.7144418989600807E-4</v>
      </c>
      <c r="AP6" s="73">
        <v>1.2575740993818834E-4</v>
      </c>
      <c r="AQ6" s="73">
        <v>4.0286437279390222E-5</v>
      </c>
      <c r="AR6" s="73">
        <v>6.3789851275782225E-3</v>
      </c>
      <c r="AS6" s="73">
        <v>2.3396297903342664E-4</v>
      </c>
      <c r="AT6" s="138">
        <v>9.8616608170544028E-5</v>
      </c>
      <c r="AU6" s="35"/>
      <c r="AV6" s="35"/>
      <c r="AW6" s="35"/>
    </row>
    <row r="7" spans="2:49" ht="32.1" customHeight="1" x14ac:dyDescent="0.15">
      <c r="B7" s="42" t="s">
        <v>2</v>
      </c>
      <c r="C7" s="32" t="s">
        <v>55</v>
      </c>
      <c r="D7" s="144">
        <v>3.381128913238219E-2</v>
      </c>
      <c r="E7" s="73">
        <v>1.8949779045364181E-2</v>
      </c>
      <c r="F7" s="73">
        <v>6.0295696853494646E-2</v>
      </c>
      <c r="G7" s="73">
        <v>1.061196552990149</v>
      </c>
      <c r="H7" s="73">
        <v>3.1934615864046813E-2</v>
      </c>
      <c r="I7" s="73">
        <v>4.7091434830573417E-2</v>
      </c>
      <c r="J7" s="73">
        <v>4.7158136913057702E-2</v>
      </c>
      <c r="K7" s="73">
        <v>8.0147631405148786E-2</v>
      </c>
      <c r="L7" s="73">
        <v>0.66173402624386313</v>
      </c>
      <c r="M7" s="73">
        <v>4.8006395206150826E-2</v>
      </c>
      <c r="N7" s="73">
        <v>4.268792949410339E-2</v>
      </c>
      <c r="O7" s="73">
        <v>0.12890635463917541</v>
      </c>
      <c r="P7" s="73">
        <v>0.10734278395287013</v>
      </c>
      <c r="Q7" s="73">
        <v>0.14774102285099505</v>
      </c>
      <c r="R7" s="73">
        <v>8.2089797850150373E-2</v>
      </c>
      <c r="S7" s="73">
        <v>6.115936852435698E-2</v>
      </c>
      <c r="T7" s="73">
        <v>3.8879778376935521E-2</v>
      </c>
      <c r="U7" s="73">
        <v>3.7524634019128152E-2</v>
      </c>
      <c r="V7" s="73">
        <v>3.2904437416335558E-2</v>
      </c>
      <c r="W7" s="73">
        <v>4.257525818428215E-2</v>
      </c>
      <c r="X7" s="73">
        <v>3.690624679999463E-2</v>
      </c>
      <c r="Y7" s="73">
        <v>3.1953249847848642E-2</v>
      </c>
      <c r="Z7" s="73">
        <v>4.4441282824631986E-2</v>
      </c>
      <c r="AA7" s="73">
        <v>3.1678732306649374E-2</v>
      </c>
      <c r="AB7" s="73">
        <v>4.8385682940053659E-2</v>
      </c>
      <c r="AC7" s="73">
        <v>3.5769317545700542E-2</v>
      </c>
      <c r="AD7" s="73">
        <v>4.2477495976152128E-2</v>
      </c>
      <c r="AE7" s="73">
        <v>0.43086046315387738</v>
      </c>
      <c r="AF7" s="73">
        <v>4.3709475131565548E-2</v>
      </c>
      <c r="AG7" s="73">
        <v>4.9573551097009089E-2</v>
      </c>
      <c r="AH7" s="73">
        <v>1.7466430534235938E-2</v>
      </c>
      <c r="AI7" s="73">
        <v>1.0142803904662274E-2</v>
      </c>
      <c r="AJ7" s="73">
        <v>3.9399223610340223E-3</v>
      </c>
      <c r="AK7" s="73">
        <v>8.4891578097775061E-2</v>
      </c>
      <c r="AL7" s="73">
        <v>1.2469054129135857E-2</v>
      </c>
      <c r="AM7" s="73">
        <v>1.8801490951977907E-2</v>
      </c>
      <c r="AN7" s="73">
        <v>1.7269009619354184E-2</v>
      </c>
      <c r="AO7" s="73">
        <v>2.3252249832573846E-2</v>
      </c>
      <c r="AP7" s="73">
        <v>1.5473007640674783E-2</v>
      </c>
      <c r="AQ7" s="73">
        <v>1.2955271927226935E-2</v>
      </c>
      <c r="AR7" s="73">
        <v>3.2715357381910191E-2</v>
      </c>
      <c r="AS7" s="73">
        <v>4.0777655854412093E-2</v>
      </c>
      <c r="AT7" s="138">
        <v>3.3258391704748272E-2</v>
      </c>
      <c r="AU7" s="35"/>
      <c r="AV7" s="35"/>
      <c r="AW7" s="35"/>
    </row>
    <row r="8" spans="2:49" ht="32.1" customHeight="1" x14ac:dyDescent="0.15">
      <c r="B8" s="42" t="s">
        <v>3</v>
      </c>
      <c r="C8" s="32" t="s">
        <v>56</v>
      </c>
      <c r="D8" s="144">
        <v>0.15378132976166869</v>
      </c>
      <c r="E8" s="73">
        <v>2.7874941132267426E-2</v>
      </c>
      <c r="F8" s="73">
        <v>0.18184881153919488</v>
      </c>
      <c r="G8" s="73">
        <v>9.6799104955364544E-4</v>
      </c>
      <c r="H8" s="73">
        <v>1.3099277062254229</v>
      </c>
      <c r="I8" s="73">
        <v>1.0156716367205193E-2</v>
      </c>
      <c r="J8" s="73">
        <v>5.2843276120329869E-3</v>
      </c>
      <c r="K8" s="73">
        <v>1.7605947533926997E-2</v>
      </c>
      <c r="L8" s="73">
        <v>7.0036529346947257E-4</v>
      </c>
      <c r="M8" s="73">
        <v>5.12319058444719E-3</v>
      </c>
      <c r="N8" s="73">
        <v>1.1556548794304348E-2</v>
      </c>
      <c r="O8" s="73">
        <v>2.5213274243167864E-3</v>
      </c>
      <c r="P8" s="73">
        <v>2.3802183517607914E-3</v>
      </c>
      <c r="Q8" s="73">
        <v>7.9422547263172149E-4</v>
      </c>
      <c r="R8" s="73">
        <v>1.5743518235540146E-3</v>
      </c>
      <c r="S8" s="73">
        <v>8.2484127758932196E-4</v>
      </c>
      <c r="T8" s="73">
        <v>9.0181210864532786E-4</v>
      </c>
      <c r="U8" s="73">
        <v>7.3659682782337501E-4</v>
      </c>
      <c r="V8" s="73">
        <v>1.3553995956776064E-3</v>
      </c>
      <c r="W8" s="73">
        <v>1.2864998759489934E-3</v>
      </c>
      <c r="X8" s="73">
        <v>1.2349558448629229E-3</v>
      </c>
      <c r="Y8" s="73">
        <v>1.3266802453249054E-3</v>
      </c>
      <c r="Z8" s="73">
        <v>1.5084152501102159E-3</v>
      </c>
      <c r="AA8" s="73">
        <v>6.835353147115733E-4</v>
      </c>
      <c r="AB8" s="73">
        <v>1.1003696848289901E-3</v>
      </c>
      <c r="AC8" s="73">
        <v>6.8508705135115313E-3</v>
      </c>
      <c r="AD8" s="73">
        <v>1.2954330489292228E-3</v>
      </c>
      <c r="AE8" s="73">
        <v>7.5815797202185284E-4</v>
      </c>
      <c r="AF8" s="73">
        <v>1.1702614118367712E-3</v>
      </c>
      <c r="AG8" s="73">
        <v>8.647406977628679E-4</v>
      </c>
      <c r="AH8" s="73">
        <v>8.2891635997906789E-4</v>
      </c>
      <c r="AI8" s="73">
        <v>5.8126860498146935E-4</v>
      </c>
      <c r="AJ8" s="73">
        <v>2.3674384485508046E-4</v>
      </c>
      <c r="AK8" s="73">
        <v>9.0376274515449487E-4</v>
      </c>
      <c r="AL8" s="73">
        <v>2.2293197199503884E-3</v>
      </c>
      <c r="AM8" s="73">
        <v>8.5879799165611227E-4</v>
      </c>
      <c r="AN8" s="73">
        <v>9.9051696467112905E-3</v>
      </c>
      <c r="AO8" s="73">
        <v>1.6071733869432833E-2</v>
      </c>
      <c r="AP8" s="73">
        <v>3.8311116348416206E-3</v>
      </c>
      <c r="AQ8" s="73">
        <v>9.4454535822383339E-4</v>
      </c>
      <c r="AR8" s="73">
        <v>0.16949053361554031</v>
      </c>
      <c r="AS8" s="73">
        <v>4.2893933799921062E-3</v>
      </c>
      <c r="AT8" s="138">
        <v>5.1044906718650989E-3</v>
      </c>
      <c r="AU8" s="35"/>
      <c r="AV8" s="35"/>
      <c r="AW8" s="35"/>
    </row>
    <row r="9" spans="2:49" ht="32.1" customHeight="1" x14ac:dyDescent="0.15">
      <c r="B9" s="42" t="s">
        <v>4</v>
      </c>
      <c r="C9" s="32" t="s">
        <v>57</v>
      </c>
      <c r="D9" s="144">
        <v>8.0908803692257957E-3</v>
      </c>
      <c r="E9" s="73">
        <v>3.0236075208909803E-3</v>
      </c>
      <c r="F9" s="73">
        <v>2.3440914729315008E-2</v>
      </c>
      <c r="G9" s="73">
        <v>7.4245816852219855E-3</v>
      </c>
      <c r="H9" s="73">
        <v>5.435098187850102E-3</v>
      </c>
      <c r="I9" s="73">
        <v>1.291985127272258</v>
      </c>
      <c r="J9" s="73">
        <v>1.206301068550035E-2</v>
      </c>
      <c r="K9" s="73">
        <v>5.5001683944162624E-3</v>
      </c>
      <c r="L9" s="73">
        <v>4.8926490956323022E-3</v>
      </c>
      <c r="M9" s="73">
        <v>4.671958933707982E-3</v>
      </c>
      <c r="N9" s="73">
        <v>3.0304276450176165E-2</v>
      </c>
      <c r="O9" s="73">
        <v>9.4524708854492306E-3</v>
      </c>
      <c r="P9" s="73">
        <v>8.9719894249189695E-3</v>
      </c>
      <c r="Q9" s="73">
        <v>3.5157494821142629E-3</v>
      </c>
      <c r="R9" s="73">
        <v>6.9166639997049291E-3</v>
      </c>
      <c r="S9" s="73">
        <v>4.3724965685501436E-3</v>
      </c>
      <c r="T9" s="73">
        <v>4.8232100675192572E-3</v>
      </c>
      <c r="U9" s="73">
        <v>4.1906057690621178E-3</v>
      </c>
      <c r="V9" s="73">
        <v>6.0139932834808842E-3</v>
      </c>
      <c r="W9" s="73">
        <v>1.0111660499559919E-2</v>
      </c>
      <c r="X9" s="73">
        <v>7.1819747252092579E-3</v>
      </c>
      <c r="Y9" s="73">
        <v>7.3219069303359441E-3</v>
      </c>
      <c r="Z9" s="73">
        <v>8.0302429563929665E-3</v>
      </c>
      <c r="AA9" s="73">
        <v>3.1823970531159227E-3</v>
      </c>
      <c r="AB9" s="73">
        <v>5.1131080368364695E-3</v>
      </c>
      <c r="AC9" s="73">
        <v>8.22302833362E-3</v>
      </c>
      <c r="AD9" s="73">
        <v>7.2208025386952222E-3</v>
      </c>
      <c r="AE9" s="73">
        <v>4.1317613966701658E-3</v>
      </c>
      <c r="AF9" s="73">
        <v>3.9699967822080864E-3</v>
      </c>
      <c r="AG9" s="73">
        <v>4.5459896080567172E-3</v>
      </c>
      <c r="AH9" s="73">
        <v>6.5681910372707699E-3</v>
      </c>
      <c r="AI9" s="73">
        <v>3.3879633628285054E-3</v>
      </c>
      <c r="AJ9" s="73">
        <v>5.5457667679156125E-4</v>
      </c>
      <c r="AK9" s="73">
        <v>4.4029479757124925E-3</v>
      </c>
      <c r="AL9" s="73">
        <v>3.3552707623223893E-3</v>
      </c>
      <c r="AM9" s="73">
        <v>6.3422766508542273E-3</v>
      </c>
      <c r="AN9" s="73">
        <v>2.2928313611279556E-3</v>
      </c>
      <c r="AO9" s="73">
        <v>5.758551930702991E-3</v>
      </c>
      <c r="AP9" s="73">
        <v>3.238623751274871E-2</v>
      </c>
      <c r="AQ9" s="73">
        <v>4.3852789435612121E-3</v>
      </c>
      <c r="AR9" s="73">
        <v>7.4646225420261364E-3</v>
      </c>
      <c r="AS9" s="73">
        <v>3.4440408934755959E-2</v>
      </c>
      <c r="AT9" s="138">
        <v>3.7638635447961423E-3</v>
      </c>
      <c r="AU9" s="35"/>
      <c r="AV9" s="35"/>
      <c r="AW9" s="35"/>
    </row>
    <row r="10" spans="2:49" ht="32.1" customHeight="1" x14ac:dyDescent="0.15">
      <c r="B10" s="42" t="s">
        <v>5</v>
      </c>
      <c r="C10" s="32" t="s">
        <v>58</v>
      </c>
      <c r="D10" s="144">
        <v>5.8928355591067967E-2</v>
      </c>
      <c r="E10" s="73">
        <v>1.6447364412967364E-2</v>
      </c>
      <c r="F10" s="73">
        <v>1.8009322165422462E-2</v>
      </c>
      <c r="G10" s="73">
        <v>1.1096718920922804E-2</v>
      </c>
      <c r="H10" s="73">
        <v>4.8444375945925516E-2</v>
      </c>
      <c r="I10" s="73">
        <v>2.6378505193420412E-2</v>
      </c>
      <c r="J10" s="73">
        <v>1.4380794736484181</v>
      </c>
      <c r="K10" s="73">
        <v>4.0261158636451508E-2</v>
      </c>
      <c r="L10" s="73">
        <v>7.8249183522519795E-3</v>
      </c>
      <c r="M10" s="73">
        <v>2.8398872630197115E-2</v>
      </c>
      <c r="N10" s="73">
        <v>2.355591178278587E-2</v>
      </c>
      <c r="O10" s="73">
        <v>0.11048160881047293</v>
      </c>
      <c r="P10" s="73">
        <v>3.5084595983717701E-2</v>
      </c>
      <c r="Q10" s="73">
        <v>1.0243912597700014E-2</v>
      </c>
      <c r="R10" s="73">
        <v>2.9205632130692449E-2</v>
      </c>
      <c r="S10" s="73">
        <v>1.6652582694784323E-2</v>
      </c>
      <c r="T10" s="73">
        <v>1.2151127792231908E-2</v>
      </c>
      <c r="U10" s="73">
        <v>1.1950983286657398E-2</v>
      </c>
      <c r="V10" s="73">
        <v>1.9687089572975009E-2</v>
      </c>
      <c r="W10" s="73">
        <v>2.1997085959459688E-2</v>
      </c>
      <c r="X10" s="73">
        <v>2.4324581430920984E-2</v>
      </c>
      <c r="Y10" s="73">
        <v>2.2531042910912617E-2</v>
      </c>
      <c r="Z10" s="73">
        <v>1.4723093739759531E-2</v>
      </c>
      <c r="AA10" s="73">
        <v>8.2972782770888275E-3</v>
      </c>
      <c r="AB10" s="73">
        <v>1.4551495735768947E-2</v>
      </c>
      <c r="AC10" s="73">
        <v>0.13698481548001568</v>
      </c>
      <c r="AD10" s="73">
        <v>9.115510883672788E-2</v>
      </c>
      <c r="AE10" s="73">
        <v>1.2438479292049449E-2</v>
      </c>
      <c r="AF10" s="73">
        <v>1.5314945893439688E-2</v>
      </c>
      <c r="AG10" s="73">
        <v>1.2991012368026543E-2</v>
      </c>
      <c r="AH10" s="73">
        <v>1.7877443204499327E-2</v>
      </c>
      <c r="AI10" s="73">
        <v>1.5851758753871938E-2</v>
      </c>
      <c r="AJ10" s="73">
        <v>2.9315423164923389E-3</v>
      </c>
      <c r="AK10" s="73">
        <v>1.0992788688558908E-2</v>
      </c>
      <c r="AL10" s="73">
        <v>3.0606635807117717E-2</v>
      </c>
      <c r="AM10" s="73">
        <v>9.3677469353357339E-3</v>
      </c>
      <c r="AN10" s="73">
        <v>2.2569680636780134E-2</v>
      </c>
      <c r="AO10" s="73">
        <v>1.9003849087470635E-2</v>
      </c>
      <c r="AP10" s="73">
        <v>4.1780561947877999E-2</v>
      </c>
      <c r="AQ10" s="73">
        <v>1.3045448622967826E-2</v>
      </c>
      <c r="AR10" s="73">
        <v>2.2419223024320988E-2</v>
      </c>
      <c r="AS10" s="73">
        <v>0.64956417422986534</v>
      </c>
      <c r="AT10" s="138">
        <v>1.0407594929031405E-2</v>
      </c>
      <c r="AU10" s="35"/>
      <c r="AV10" s="35"/>
      <c r="AW10" s="35"/>
    </row>
    <row r="11" spans="2:49" ht="32.1" customHeight="1" x14ac:dyDescent="0.15">
      <c r="B11" s="42" t="s">
        <v>6</v>
      </c>
      <c r="C11" s="32" t="s">
        <v>59</v>
      </c>
      <c r="D11" s="144">
        <v>0.1250568404642349</v>
      </c>
      <c r="E11" s="73">
        <v>1.1629801313566198E-2</v>
      </c>
      <c r="F11" s="73">
        <v>4.8046125504476886E-2</v>
      </c>
      <c r="G11" s="73">
        <v>4.2482725002664444E-2</v>
      </c>
      <c r="H11" s="73">
        <v>6.4001008209209148E-2</v>
      </c>
      <c r="I11" s="73">
        <v>0.29338625340432151</v>
      </c>
      <c r="J11" s="73">
        <v>9.1629501486751724E-2</v>
      </c>
      <c r="K11" s="73">
        <v>1.6370913317078939</v>
      </c>
      <c r="L11" s="73">
        <v>3.0698313465110684E-2</v>
      </c>
      <c r="M11" s="73">
        <v>0.44483199456722844</v>
      </c>
      <c r="N11" s="73">
        <v>0.32443682806472252</v>
      </c>
      <c r="O11" s="73">
        <v>5.4517963769466736E-2</v>
      </c>
      <c r="P11" s="73">
        <v>9.8740360694256957E-2</v>
      </c>
      <c r="Q11" s="73">
        <v>2.6907066070142538E-2</v>
      </c>
      <c r="R11" s="73">
        <v>4.540800936913484E-2</v>
      </c>
      <c r="S11" s="73">
        <v>3.1767706628365006E-2</v>
      </c>
      <c r="T11" s="73">
        <v>3.4311395998009267E-2</v>
      </c>
      <c r="U11" s="73">
        <v>2.625358723778326E-2</v>
      </c>
      <c r="V11" s="73">
        <v>7.1133369276494537E-2</v>
      </c>
      <c r="W11" s="73">
        <v>6.6090537272118555E-2</v>
      </c>
      <c r="X11" s="73">
        <v>5.6713438005164069E-2</v>
      </c>
      <c r="Y11" s="73">
        <v>6.7821824279165055E-2</v>
      </c>
      <c r="Z11" s="73">
        <v>7.9111910721727408E-2</v>
      </c>
      <c r="AA11" s="73">
        <v>3.3707912043637184E-2</v>
      </c>
      <c r="AB11" s="73">
        <v>4.289526710266954E-2</v>
      </c>
      <c r="AC11" s="73">
        <v>0.10797268860774864</v>
      </c>
      <c r="AD11" s="73">
        <v>3.5669774123435888E-2</v>
      </c>
      <c r="AE11" s="73">
        <v>2.3183482187739666E-2</v>
      </c>
      <c r="AF11" s="73">
        <v>4.6193559142171943E-2</v>
      </c>
      <c r="AG11" s="73">
        <v>3.6264002128483179E-2</v>
      </c>
      <c r="AH11" s="73">
        <v>9.1235022242236556E-3</v>
      </c>
      <c r="AI11" s="73">
        <v>9.0443922312414791E-3</v>
      </c>
      <c r="AJ11" s="73">
        <v>2.235308024528686E-3</v>
      </c>
      <c r="AK11" s="73">
        <v>1.2193772427895877E-2</v>
      </c>
      <c r="AL11" s="73">
        <v>1.5045381558369875E-2</v>
      </c>
      <c r="AM11" s="73">
        <v>1.0400123764340493E-2</v>
      </c>
      <c r="AN11" s="73">
        <v>3.407290826939513E-2</v>
      </c>
      <c r="AO11" s="73">
        <v>0.22658366017458498</v>
      </c>
      <c r="AP11" s="73">
        <v>2.5396219206228827E-2</v>
      </c>
      <c r="AQ11" s="73">
        <v>2.0939709333097807E-2</v>
      </c>
      <c r="AR11" s="73">
        <v>3.22226263233319E-2</v>
      </c>
      <c r="AS11" s="73">
        <v>0.10363351799317842</v>
      </c>
      <c r="AT11" s="138">
        <v>2.3226153804938834E-2</v>
      </c>
      <c r="AU11" s="35"/>
      <c r="AV11" s="35"/>
      <c r="AW11" s="35"/>
    </row>
    <row r="12" spans="2:49" ht="32.1" customHeight="1" x14ac:dyDescent="0.15">
      <c r="B12" s="42" t="s">
        <v>7</v>
      </c>
      <c r="C12" s="32" t="s">
        <v>60</v>
      </c>
      <c r="D12" s="144">
        <v>3.4599929113979709E-2</v>
      </c>
      <c r="E12" s="73">
        <v>2.3981006986900023E-2</v>
      </c>
      <c r="F12" s="73">
        <v>7.1947996086685895E-2</v>
      </c>
      <c r="G12" s="73">
        <v>7.0203946018240315E-2</v>
      </c>
      <c r="H12" s="73">
        <v>2.841427599339787E-2</v>
      </c>
      <c r="I12" s="73">
        <v>3.7376681860022909E-2</v>
      </c>
      <c r="J12" s="73">
        <v>2.7780918106847127E-2</v>
      </c>
      <c r="K12" s="73">
        <v>8.0946114815636183E-2</v>
      </c>
      <c r="L12" s="73">
        <v>1.113414804173658</v>
      </c>
      <c r="M12" s="73">
        <v>3.3643660379944318E-2</v>
      </c>
      <c r="N12" s="73">
        <v>3.2453367736106221E-2</v>
      </c>
      <c r="O12" s="73">
        <v>7.3500588374383086E-2</v>
      </c>
      <c r="P12" s="73">
        <v>5.1492471818513338E-2</v>
      </c>
      <c r="Q12" s="73">
        <v>6.3187060020404126E-2</v>
      </c>
      <c r="R12" s="73">
        <v>3.7646466116776918E-2</v>
      </c>
      <c r="S12" s="73">
        <v>3.0814550780977161E-2</v>
      </c>
      <c r="T12" s="73">
        <v>2.0808236648158972E-2</v>
      </c>
      <c r="U12" s="73">
        <v>2.0180363779885965E-2</v>
      </c>
      <c r="V12" s="73">
        <v>2.0150828164734333E-2</v>
      </c>
      <c r="W12" s="73">
        <v>2.2014558224684257E-2</v>
      </c>
      <c r="X12" s="73">
        <v>2.1255248840106752E-2</v>
      </c>
      <c r="Y12" s="73">
        <v>1.8959772681791946E-2</v>
      </c>
      <c r="Z12" s="73">
        <v>2.5685771806264728E-2</v>
      </c>
      <c r="AA12" s="73">
        <v>2.3510831620099655E-2</v>
      </c>
      <c r="AB12" s="73">
        <v>2.7002043604620461E-2</v>
      </c>
      <c r="AC12" s="73">
        <v>2.9981626908262678E-2</v>
      </c>
      <c r="AD12" s="73">
        <v>3.2728925602875047E-2</v>
      </c>
      <c r="AE12" s="73">
        <v>9.4868845023459408E-2</v>
      </c>
      <c r="AF12" s="73">
        <v>3.2686677938204144E-2</v>
      </c>
      <c r="AG12" s="73">
        <v>3.2141458018633752E-2</v>
      </c>
      <c r="AH12" s="73">
        <v>1.3284921237024188E-2</v>
      </c>
      <c r="AI12" s="73">
        <v>9.3458819510953885E-3</v>
      </c>
      <c r="AJ12" s="73">
        <v>2.7875539185766183E-3</v>
      </c>
      <c r="AK12" s="73">
        <v>0.12832698373652712</v>
      </c>
      <c r="AL12" s="73">
        <v>1.0556163868815846E-2</v>
      </c>
      <c r="AM12" s="73">
        <v>1.851787833858835E-2</v>
      </c>
      <c r="AN12" s="73">
        <v>1.3979187179894E-2</v>
      </c>
      <c r="AO12" s="73">
        <v>1.9962373901798735E-2</v>
      </c>
      <c r="AP12" s="73">
        <v>1.5448751368427969E-2</v>
      </c>
      <c r="AQ12" s="73">
        <v>1.0541480237041488E-2</v>
      </c>
      <c r="AR12" s="73">
        <v>2.295104028294391E-2</v>
      </c>
      <c r="AS12" s="73">
        <v>3.0610490718352517E-2</v>
      </c>
      <c r="AT12" s="138">
        <v>4.2449596952625221E-2</v>
      </c>
      <c r="AU12" s="35"/>
      <c r="AV12" s="35"/>
      <c r="AW12" s="35"/>
    </row>
    <row r="13" spans="2:49" ht="32.1" customHeight="1" x14ac:dyDescent="0.15">
      <c r="B13" s="42" t="s">
        <v>8</v>
      </c>
      <c r="C13" s="32" t="s">
        <v>119</v>
      </c>
      <c r="D13" s="144">
        <v>3.2400502058863925E-2</v>
      </c>
      <c r="E13" s="73">
        <v>1.6727610994767734E-2</v>
      </c>
      <c r="F13" s="73">
        <v>2.6157926842694162E-2</v>
      </c>
      <c r="G13" s="73">
        <v>5.7539640548354715E-3</v>
      </c>
      <c r="H13" s="73">
        <v>4.240443897184204E-2</v>
      </c>
      <c r="I13" s="73">
        <v>2.743438162711696E-2</v>
      </c>
      <c r="J13" s="73">
        <v>3.9809658805951845E-2</v>
      </c>
      <c r="K13" s="73">
        <v>3.9644959874433214E-2</v>
      </c>
      <c r="L13" s="73">
        <v>4.3039322712661665E-3</v>
      </c>
      <c r="M13" s="73">
        <v>1.3459905668984986</v>
      </c>
      <c r="N13" s="73">
        <v>6.9313995562212669E-2</v>
      </c>
      <c r="O13" s="73">
        <v>1.2354921015833152E-2</v>
      </c>
      <c r="P13" s="73">
        <v>2.2171449107578262E-2</v>
      </c>
      <c r="Q13" s="73">
        <v>5.6664872526193373E-3</v>
      </c>
      <c r="R13" s="73">
        <v>2.230740565709104E-2</v>
      </c>
      <c r="S13" s="73">
        <v>1.3957629920207886E-2</v>
      </c>
      <c r="T13" s="73">
        <v>2.2117321784740674E-2</v>
      </c>
      <c r="U13" s="73">
        <v>1.424782480220757E-2</v>
      </c>
      <c r="V13" s="73">
        <v>4.0390065528330112E-2</v>
      </c>
      <c r="W13" s="73">
        <v>4.1649221674149438E-2</v>
      </c>
      <c r="X13" s="73">
        <v>5.4535764777304034E-2</v>
      </c>
      <c r="Y13" s="73">
        <v>6.9891854349294028E-2</v>
      </c>
      <c r="Z13" s="73">
        <v>7.7382482858391097E-2</v>
      </c>
      <c r="AA13" s="73">
        <v>6.23062536773481E-2</v>
      </c>
      <c r="AB13" s="73">
        <v>2.3514123749671389E-2</v>
      </c>
      <c r="AC13" s="73">
        <v>8.863759948865052E-2</v>
      </c>
      <c r="AD13" s="73">
        <v>2.4939841898119194E-2</v>
      </c>
      <c r="AE13" s="73">
        <v>5.1127534664122624E-3</v>
      </c>
      <c r="AF13" s="73">
        <v>6.2855519458498488E-2</v>
      </c>
      <c r="AG13" s="73">
        <v>7.686010615300303E-3</v>
      </c>
      <c r="AH13" s="73">
        <v>9.285479651262786E-3</v>
      </c>
      <c r="AI13" s="73">
        <v>8.7125580272920597E-3</v>
      </c>
      <c r="AJ13" s="73">
        <v>2.1278237426891147E-3</v>
      </c>
      <c r="AK13" s="73">
        <v>5.5552283867089901E-3</v>
      </c>
      <c r="AL13" s="73">
        <v>1.2727875649228261E-2</v>
      </c>
      <c r="AM13" s="73">
        <v>5.466607754614038E-3</v>
      </c>
      <c r="AN13" s="73">
        <v>1.4659204377459167E-2</v>
      </c>
      <c r="AO13" s="73">
        <v>1.0354937806793904E-2</v>
      </c>
      <c r="AP13" s="73">
        <v>1.2904228966029897E-2</v>
      </c>
      <c r="AQ13" s="73">
        <v>1.1618680919234167E-2</v>
      </c>
      <c r="AR13" s="73">
        <v>1.3516010950016829E-2</v>
      </c>
      <c r="AS13" s="73">
        <v>8.670975718997824E-2</v>
      </c>
      <c r="AT13" s="138">
        <v>9.8281038743912984E-3</v>
      </c>
      <c r="AU13" s="35"/>
      <c r="AV13" s="35"/>
      <c r="AW13" s="35"/>
    </row>
    <row r="14" spans="2:49" ht="32.1" customHeight="1" x14ac:dyDescent="0.15">
      <c r="B14" s="42" t="s">
        <v>110</v>
      </c>
      <c r="C14" s="32" t="s">
        <v>120</v>
      </c>
      <c r="D14" s="144">
        <v>4.1886110454508038E-3</v>
      </c>
      <c r="E14" s="73">
        <v>1.8738497797342163E-3</v>
      </c>
      <c r="F14" s="73">
        <v>3.6597249344124294E-3</v>
      </c>
      <c r="G14" s="73">
        <v>6.255099724544565E-3</v>
      </c>
      <c r="H14" s="73">
        <v>2.5402097641568705E-3</v>
      </c>
      <c r="I14" s="73">
        <v>5.1813437208235802E-3</v>
      </c>
      <c r="J14" s="73">
        <v>2.5880064858308338E-3</v>
      </c>
      <c r="K14" s="73">
        <v>3.1906215239319467E-3</v>
      </c>
      <c r="L14" s="73">
        <v>4.131215410521135E-3</v>
      </c>
      <c r="M14" s="73">
        <v>3.0623185264734218E-3</v>
      </c>
      <c r="N14" s="73">
        <v>1.0481913799413305</v>
      </c>
      <c r="O14" s="73">
        <v>2.8808549385577397E-3</v>
      </c>
      <c r="P14" s="73">
        <v>3.5925312116264064E-3</v>
      </c>
      <c r="Q14" s="73">
        <v>3.3806478970046369E-3</v>
      </c>
      <c r="R14" s="73">
        <v>3.2558506958659519E-3</v>
      </c>
      <c r="S14" s="73">
        <v>4.1773340678110038E-3</v>
      </c>
      <c r="T14" s="73">
        <v>1.4431231202518277E-2</v>
      </c>
      <c r="U14" s="73">
        <v>9.3894033381697641E-3</v>
      </c>
      <c r="V14" s="73">
        <v>2.0586379177654671E-2</v>
      </c>
      <c r="W14" s="73">
        <v>7.8699899760975335E-3</v>
      </c>
      <c r="X14" s="73">
        <v>1.41111279525729E-2</v>
      </c>
      <c r="Y14" s="73">
        <v>1.0835448709005841E-2</v>
      </c>
      <c r="Z14" s="73">
        <v>3.1978476903036769E-2</v>
      </c>
      <c r="AA14" s="73">
        <v>2.3256864983206811E-3</v>
      </c>
      <c r="AB14" s="73">
        <v>2.7461723474384914E-2</v>
      </c>
      <c r="AC14" s="73">
        <v>6.2776071818604262E-3</v>
      </c>
      <c r="AD14" s="73">
        <v>4.1991801806571943E-3</v>
      </c>
      <c r="AE14" s="73">
        <v>3.6946029151904126E-3</v>
      </c>
      <c r="AF14" s="73">
        <v>4.8257197319572023E-3</v>
      </c>
      <c r="AG14" s="73">
        <v>1.5045557795845901E-2</v>
      </c>
      <c r="AH14" s="73">
        <v>1.7645692187235741E-3</v>
      </c>
      <c r="AI14" s="73">
        <v>2.0514790028007771E-3</v>
      </c>
      <c r="AJ14" s="73">
        <v>5.5596226036964133E-4</v>
      </c>
      <c r="AK14" s="73">
        <v>5.0047012717519381E-3</v>
      </c>
      <c r="AL14" s="73">
        <v>2.9561699959654245E-3</v>
      </c>
      <c r="AM14" s="73">
        <v>3.1355848365954564E-3</v>
      </c>
      <c r="AN14" s="73">
        <v>1.927245257907974E-3</v>
      </c>
      <c r="AO14" s="73">
        <v>2.9984535599030453E-3</v>
      </c>
      <c r="AP14" s="73">
        <v>7.102399673107657E-3</v>
      </c>
      <c r="AQ14" s="73">
        <v>1.1099228017499971E-2</v>
      </c>
      <c r="AR14" s="73">
        <v>2.5401728998581097E-3</v>
      </c>
      <c r="AS14" s="73">
        <v>1.4506913584092052E-2</v>
      </c>
      <c r="AT14" s="138">
        <v>2.7588124713018225E-3</v>
      </c>
      <c r="AU14" s="35"/>
      <c r="AV14" s="35"/>
      <c r="AW14" s="35"/>
    </row>
    <row r="15" spans="2:49" ht="32.1" customHeight="1" x14ac:dyDescent="0.15">
      <c r="B15" s="42" t="s">
        <v>111</v>
      </c>
      <c r="C15" s="32" t="s">
        <v>121</v>
      </c>
      <c r="D15" s="144">
        <v>4.9164627856873198E-4</v>
      </c>
      <c r="E15" s="73">
        <v>6.6542980975992943E-5</v>
      </c>
      <c r="F15" s="73">
        <v>1.4307636646033201E-4</v>
      </c>
      <c r="G15" s="73">
        <v>1.4749739346715666E-4</v>
      </c>
      <c r="H15" s="73">
        <v>2.4075094161528124E-4</v>
      </c>
      <c r="I15" s="73">
        <v>1.271399048793524E-4</v>
      </c>
      <c r="J15" s="73">
        <v>6.7302467706536681E-4</v>
      </c>
      <c r="K15" s="73">
        <v>1.9852254064138818E-4</v>
      </c>
      <c r="L15" s="73">
        <v>1.0486398429383401E-4</v>
      </c>
      <c r="M15" s="73">
        <v>2.2454451764234611E-4</v>
      </c>
      <c r="N15" s="73">
        <v>1.5949791615464879E-4</v>
      </c>
      <c r="O15" s="73">
        <v>1.0064343880242483</v>
      </c>
      <c r="P15" s="73">
        <v>1.8042226839553988E-4</v>
      </c>
      <c r="Q15" s="73">
        <v>1.1975032301429775E-4</v>
      </c>
      <c r="R15" s="73">
        <v>1.9339870118532894E-4</v>
      </c>
      <c r="S15" s="73">
        <v>8.096008199526771E-4</v>
      </c>
      <c r="T15" s="73">
        <v>8.9466248306690934E-4</v>
      </c>
      <c r="U15" s="73">
        <v>8.7454613662153605E-4</v>
      </c>
      <c r="V15" s="73">
        <v>5.0326388584748189E-3</v>
      </c>
      <c r="W15" s="73">
        <v>2.7381490558653819E-2</v>
      </c>
      <c r="X15" s="73">
        <v>5.7474083162404E-3</v>
      </c>
      <c r="Y15" s="73">
        <v>9.4351737167179591E-3</v>
      </c>
      <c r="Z15" s="73">
        <v>1.4678818386033336E-3</v>
      </c>
      <c r="AA15" s="73">
        <v>4.6855633177926884E-4</v>
      </c>
      <c r="AB15" s="73">
        <v>5.8264127964859666E-4</v>
      </c>
      <c r="AC15" s="73">
        <v>4.4544718538671533E-4</v>
      </c>
      <c r="AD15" s="73">
        <v>3.4099652696852794E-3</v>
      </c>
      <c r="AE15" s="73">
        <v>1.5205284395844045E-4</v>
      </c>
      <c r="AF15" s="73">
        <v>2.4476189207568602E-4</v>
      </c>
      <c r="AG15" s="73">
        <v>3.6647602465166831E-4</v>
      </c>
      <c r="AH15" s="73">
        <v>1.8378585984393773E-4</v>
      </c>
      <c r="AI15" s="73">
        <v>1.4002034229444008E-4</v>
      </c>
      <c r="AJ15" s="73">
        <v>5.0669985742171576E-5</v>
      </c>
      <c r="AK15" s="73">
        <v>1.8199953309065221E-4</v>
      </c>
      <c r="AL15" s="73">
        <v>2.3115864635056224E-4</v>
      </c>
      <c r="AM15" s="73">
        <v>2.4288370336359569E-4</v>
      </c>
      <c r="AN15" s="73">
        <v>2.5469856811635559E-4</v>
      </c>
      <c r="AO15" s="73">
        <v>5.5598817295273654E-4</v>
      </c>
      <c r="AP15" s="73">
        <v>3.1519173585869964E-4</v>
      </c>
      <c r="AQ15" s="73">
        <v>6.5840022244017908E-4</v>
      </c>
      <c r="AR15" s="73">
        <v>8.0687252449267242E-4</v>
      </c>
      <c r="AS15" s="73">
        <v>1.5332062858143059E-3</v>
      </c>
      <c r="AT15" s="138">
        <v>1.3177465221256282E-3</v>
      </c>
      <c r="AU15" s="35"/>
      <c r="AV15" s="35"/>
      <c r="AW15" s="35"/>
    </row>
    <row r="16" spans="2:49" ht="32.1" customHeight="1" x14ac:dyDescent="0.15">
      <c r="B16" s="42" t="s">
        <v>9</v>
      </c>
      <c r="C16" s="32" t="s">
        <v>122</v>
      </c>
      <c r="D16" s="144">
        <v>5.2596687785655804E-3</v>
      </c>
      <c r="E16" s="73">
        <v>1.0896695106760116E-3</v>
      </c>
      <c r="F16" s="73">
        <v>2.1356031076997348E-3</v>
      </c>
      <c r="G16" s="73">
        <v>1.380736660192331E-3</v>
      </c>
      <c r="H16" s="73">
        <v>6.7240244365023216E-3</v>
      </c>
      <c r="I16" s="73">
        <v>3.8318974385917566E-3</v>
      </c>
      <c r="J16" s="73">
        <v>6.5334883859683992E-3</v>
      </c>
      <c r="K16" s="73">
        <v>1.1459501912889598E-2</v>
      </c>
      <c r="L16" s="73">
        <v>1.3389993029057348E-3</v>
      </c>
      <c r="M16" s="73">
        <v>8.9758954828869433E-3</v>
      </c>
      <c r="N16" s="73">
        <v>4.5586007989486151E-3</v>
      </c>
      <c r="O16" s="73">
        <v>2.9073571778181814E-2</v>
      </c>
      <c r="P16" s="73">
        <v>1.0859945726228688</v>
      </c>
      <c r="Q16" s="73">
        <v>1.58242988975584E-2</v>
      </c>
      <c r="R16" s="73">
        <v>3.4307458349059218E-2</v>
      </c>
      <c r="S16" s="73">
        <v>1.1159701373640101E-2</v>
      </c>
      <c r="T16" s="73">
        <v>1.5504512215430036E-2</v>
      </c>
      <c r="U16" s="73">
        <v>1.325499685060182E-2</v>
      </c>
      <c r="V16" s="73">
        <v>1.5095097747515527E-2</v>
      </c>
      <c r="W16" s="73">
        <v>2.2491904263401297E-2</v>
      </c>
      <c r="X16" s="73">
        <v>1.3649046319853647E-2</v>
      </c>
      <c r="Y16" s="73">
        <v>1.3392015211395642E-2</v>
      </c>
      <c r="Z16" s="73">
        <v>1.6941881410239612E-2</v>
      </c>
      <c r="AA16" s="73">
        <v>2.1144721329122356E-2</v>
      </c>
      <c r="AB16" s="73">
        <v>1.0538068969007651E-2</v>
      </c>
      <c r="AC16" s="73">
        <v>1.010012807049457E-2</v>
      </c>
      <c r="AD16" s="73">
        <v>5.6756919205544695E-2</v>
      </c>
      <c r="AE16" s="73">
        <v>1.2490019047472201E-3</v>
      </c>
      <c r="AF16" s="73">
        <v>7.783609718507379E-3</v>
      </c>
      <c r="AG16" s="73">
        <v>1.2555740716052926E-3</v>
      </c>
      <c r="AH16" s="73">
        <v>9.0040920862483867E-4</v>
      </c>
      <c r="AI16" s="73">
        <v>8.4818056015457249E-4</v>
      </c>
      <c r="AJ16" s="73">
        <v>3.7747866470691282E-4</v>
      </c>
      <c r="AK16" s="73">
        <v>1.178552332462366E-3</v>
      </c>
      <c r="AL16" s="73">
        <v>1.2477555849563361E-3</v>
      </c>
      <c r="AM16" s="73">
        <v>1.0976358827061413E-3</v>
      </c>
      <c r="AN16" s="73">
        <v>2.7704273220399219E-3</v>
      </c>
      <c r="AO16" s="73">
        <v>2.8125134145549208E-3</v>
      </c>
      <c r="AP16" s="73">
        <v>1.6357636847015161E-3</v>
      </c>
      <c r="AQ16" s="73">
        <v>2.8398983085633806E-3</v>
      </c>
      <c r="AR16" s="73">
        <v>2.3944161377534062E-3</v>
      </c>
      <c r="AS16" s="73">
        <v>1.1771375994026613E-2</v>
      </c>
      <c r="AT16" s="138">
        <v>5.0478743942927251E-3</v>
      </c>
      <c r="AU16" s="35"/>
      <c r="AV16" s="35"/>
      <c r="AW16" s="35"/>
    </row>
    <row r="17" spans="2:49" ht="32.1" customHeight="1" x14ac:dyDescent="0.15">
      <c r="B17" s="42" t="s">
        <v>10</v>
      </c>
      <c r="C17" s="32" t="s">
        <v>61</v>
      </c>
      <c r="D17" s="144">
        <v>7.2250733524264017E-3</v>
      </c>
      <c r="E17" s="73">
        <v>3.0819236317851093E-3</v>
      </c>
      <c r="F17" s="73">
        <v>1.7376037862121607E-2</v>
      </c>
      <c r="G17" s="73">
        <v>1.8329087447306869E-2</v>
      </c>
      <c r="H17" s="73">
        <v>1.4125641258489273E-2</v>
      </c>
      <c r="I17" s="73">
        <v>7.383469930064568E-3</v>
      </c>
      <c r="J17" s="73">
        <v>4.2998911941056275E-2</v>
      </c>
      <c r="K17" s="73">
        <v>1.5637969930124514E-2</v>
      </c>
      <c r="L17" s="73">
        <v>1.2129630836892462E-2</v>
      </c>
      <c r="M17" s="73">
        <v>1.3982516209258547E-2</v>
      </c>
      <c r="N17" s="73">
        <v>2.6967437310563131E-2</v>
      </c>
      <c r="O17" s="73">
        <v>2.8003449493551786E-2</v>
      </c>
      <c r="P17" s="73">
        <v>2.7338637857906391E-2</v>
      </c>
      <c r="Q17" s="73">
        <v>2.0672931364500471</v>
      </c>
      <c r="R17" s="73">
        <v>1.7646670799964442E-2</v>
      </c>
      <c r="S17" s="73">
        <v>0.4978758351300418</v>
      </c>
      <c r="T17" s="73">
        <v>0.2583411908954969</v>
      </c>
      <c r="U17" s="73">
        <v>0.26963563209959224</v>
      </c>
      <c r="V17" s="73">
        <v>0.12353578071473009</v>
      </c>
      <c r="W17" s="73">
        <v>3.304832854079845E-2</v>
      </c>
      <c r="X17" s="73">
        <v>0.15923442630998458</v>
      </c>
      <c r="Y17" s="73">
        <v>5.6815632523682234E-2</v>
      </c>
      <c r="Z17" s="73">
        <v>0.20274682110595188</v>
      </c>
      <c r="AA17" s="73">
        <v>2.3897190878082959E-2</v>
      </c>
      <c r="AB17" s="73">
        <v>0.33957357016846851</v>
      </c>
      <c r="AC17" s="73">
        <v>2.5306371291248901E-2</v>
      </c>
      <c r="AD17" s="73">
        <v>0.10264493033158335</v>
      </c>
      <c r="AE17" s="73">
        <v>1.0326131092957007E-2</v>
      </c>
      <c r="AF17" s="73">
        <v>1.1229399400239815E-2</v>
      </c>
      <c r="AG17" s="73">
        <v>4.5645386564371086E-3</v>
      </c>
      <c r="AH17" s="73">
        <v>5.4185702799516254E-3</v>
      </c>
      <c r="AI17" s="73">
        <v>4.292295542855153E-3</v>
      </c>
      <c r="AJ17" s="73">
        <v>1.4842874769192631E-3</v>
      </c>
      <c r="AK17" s="73">
        <v>9.9450715500346027E-3</v>
      </c>
      <c r="AL17" s="73">
        <v>6.4041009550824934E-3</v>
      </c>
      <c r="AM17" s="73">
        <v>6.2019246184244906E-3</v>
      </c>
      <c r="AN17" s="73">
        <v>4.6565241415596767E-3</v>
      </c>
      <c r="AO17" s="73">
        <v>6.184255393287025E-3</v>
      </c>
      <c r="AP17" s="73">
        <v>6.6030072649097332E-3</v>
      </c>
      <c r="AQ17" s="73">
        <v>1.9281704415466335E-2</v>
      </c>
      <c r="AR17" s="73">
        <v>6.5803259306565299E-3</v>
      </c>
      <c r="AS17" s="73">
        <v>2.9748332342060216E-2</v>
      </c>
      <c r="AT17" s="138">
        <v>1.8043806591097292E-2</v>
      </c>
      <c r="AU17" s="35"/>
      <c r="AV17" s="35"/>
      <c r="AW17" s="35"/>
    </row>
    <row r="18" spans="2:49" ht="32.1" customHeight="1" x14ac:dyDescent="0.15">
      <c r="B18" s="42" t="s">
        <v>11</v>
      </c>
      <c r="C18" s="32" t="s">
        <v>62</v>
      </c>
      <c r="D18" s="144">
        <v>6.0733205408789511E-3</v>
      </c>
      <c r="E18" s="73">
        <v>2.2766729103882596E-3</v>
      </c>
      <c r="F18" s="73">
        <v>7.531748681166738E-3</v>
      </c>
      <c r="G18" s="73">
        <v>8.8783242910037974E-3</v>
      </c>
      <c r="H18" s="73">
        <v>1.3699938268592319E-2</v>
      </c>
      <c r="I18" s="73">
        <v>7.5914766436429989E-3</v>
      </c>
      <c r="J18" s="73">
        <v>1.8240707394204844E-2</v>
      </c>
      <c r="K18" s="73">
        <v>2.6344113381819204E-2</v>
      </c>
      <c r="L18" s="73">
        <v>6.0521378269954929E-3</v>
      </c>
      <c r="M18" s="73">
        <v>1.8435544363790572E-2</v>
      </c>
      <c r="N18" s="73">
        <v>1.7535144853297255E-2</v>
      </c>
      <c r="O18" s="73">
        <v>9.332760041657498E-2</v>
      </c>
      <c r="P18" s="73">
        <v>2.9999113797737339E-2</v>
      </c>
      <c r="Q18" s="73">
        <v>4.8064630701584607E-2</v>
      </c>
      <c r="R18" s="73">
        <v>2.4514728847801601</v>
      </c>
      <c r="S18" s="73">
        <v>0.18545262840154811</v>
      </c>
      <c r="T18" s="73">
        <v>0.14878053126008509</v>
      </c>
      <c r="U18" s="73">
        <v>8.9713618183481211E-2</v>
      </c>
      <c r="V18" s="73">
        <v>0.1463023122960608</v>
      </c>
      <c r="W18" s="73">
        <v>0.15878737748011529</v>
      </c>
      <c r="X18" s="73">
        <v>0.22541056419095384</v>
      </c>
      <c r="Y18" s="73">
        <v>0.18133088339517051</v>
      </c>
      <c r="Z18" s="73">
        <v>0.15183287958244834</v>
      </c>
      <c r="AA18" s="73">
        <v>7.6936693476013479E-2</v>
      </c>
      <c r="AB18" s="73">
        <v>7.4181580359842389E-2</v>
      </c>
      <c r="AC18" s="73">
        <v>4.9235206825183238E-2</v>
      </c>
      <c r="AD18" s="73">
        <v>4.7598871306656361E-2</v>
      </c>
      <c r="AE18" s="73">
        <v>6.4686510862143488E-3</v>
      </c>
      <c r="AF18" s="73">
        <v>9.0390885317644821E-3</v>
      </c>
      <c r="AG18" s="73">
        <v>3.6741989393726205E-3</v>
      </c>
      <c r="AH18" s="73">
        <v>3.8871673651657323E-3</v>
      </c>
      <c r="AI18" s="73">
        <v>3.9814866423821694E-3</v>
      </c>
      <c r="AJ18" s="73">
        <v>1.1560450606542658E-3</v>
      </c>
      <c r="AK18" s="73">
        <v>5.5481304580121569E-3</v>
      </c>
      <c r="AL18" s="73">
        <v>6.0975566495596991E-3</v>
      </c>
      <c r="AM18" s="73">
        <v>5.2009640311149741E-3</v>
      </c>
      <c r="AN18" s="73">
        <v>5.3445567585409222E-3</v>
      </c>
      <c r="AO18" s="73">
        <v>1.0519413840192744E-2</v>
      </c>
      <c r="AP18" s="73">
        <v>6.5633106285308438E-3</v>
      </c>
      <c r="AQ18" s="73">
        <v>1.6551335463273462E-2</v>
      </c>
      <c r="AR18" s="73">
        <v>6.0051615827288992E-3</v>
      </c>
      <c r="AS18" s="73">
        <v>2.939952307598271E-2</v>
      </c>
      <c r="AT18" s="138">
        <v>1.486670779789395E-2</v>
      </c>
      <c r="AU18" s="35"/>
      <c r="AV18" s="35"/>
      <c r="AW18" s="35"/>
    </row>
    <row r="19" spans="2:49" ht="32.1" customHeight="1" x14ac:dyDescent="0.15">
      <c r="B19" s="42" t="s">
        <v>12</v>
      </c>
      <c r="C19" s="32" t="s">
        <v>63</v>
      </c>
      <c r="D19" s="144">
        <v>8.5502085295337347E-3</v>
      </c>
      <c r="E19" s="73">
        <v>2.8188641127746827E-3</v>
      </c>
      <c r="F19" s="73">
        <v>8.6196780067378555E-3</v>
      </c>
      <c r="G19" s="73">
        <v>2.5179812936327914E-2</v>
      </c>
      <c r="H19" s="73">
        <v>2.3309015317401725E-2</v>
      </c>
      <c r="I19" s="73">
        <v>8.5786681559371514E-3</v>
      </c>
      <c r="J19" s="73">
        <v>2.6404239314735182E-2</v>
      </c>
      <c r="K19" s="73">
        <v>2.5725455912874801E-2</v>
      </c>
      <c r="L19" s="73">
        <v>1.6523424799711084E-2</v>
      </c>
      <c r="M19" s="73">
        <v>1.2131366635020801E-2</v>
      </c>
      <c r="N19" s="73">
        <v>3.530106059947373E-2</v>
      </c>
      <c r="O19" s="73">
        <v>2.9421304479095141E-2</v>
      </c>
      <c r="P19" s="73">
        <v>1.9164029454189328E-2</v>
      </c>
      <c r="Q19" s="73">
        <v>9.6249703815487406E-3</v>
      </c>
      <c r="R19" s="73">
        <v>1.4347941705588859E-2</v>
      </c>
      <c r="S19" s="73">
        <v>1.1125307487898932</v>
      </c>
      <c r="T19" s="73">
        <v>4.3749032964445295E-2</v>
      </c>
      <c r="U19" s="73">
        <v>4.9475974856469519E-2</v>
      </c>
      <c r="V19" s="73">
        <v>8.180969400073379E-2</v>
      </c>
      <c r="W19" s="73">
        <v>3.4370274367140075E-2</v>
      </c>
      <c r="X19" s="73">
        <v>5.3646593017700549E-2</v>
      </c>
      <c r="Y19" s="73">
        <v>4.8072359482474396E-2</v>
      </c>
      <c r="Z19" s="73">
        <v>2.7898992873436355E-2</v>
      </c>
      <c r="AA19" s="73">
        <v>6.3055547183098783E-3</v>
      </c>
      <c r="AB19" s="73">
        <v>3.4434027284594007E-2</v>
      </c>
      <c r="AC19" s="73">
        <v>2.6065044728088623E-2</v>
      </c>
      <c r="AD19" s="73">
        <v>0.10792760307672443</v>
      </c>
      <c r="AE19" s="73">
        <v>1.2327713289464368E-2</v>
      </c>
      <c r="AF19" s="73">
        <v>6.2039590510364288E-3</v>
      </c>
      <c r="AG19" s="73">
        <v>3.7263669619541301E-3</v>
      </c>
      <c r="AH19" s="73">
        <v>5.6703563910635892E-3</v>
      </c>
      <c r="AI19" s="73">
        <v>2.4041702538181377E-3</v>
      </c>
      <c r="AJ19" s="73">
        <v>1.1064662799260968E-3</v>
      </c>
      <c r="AK19" s="73">
        <v>5.5716746344905326E-3</v>
      </c>
      <c r="AL19" s="73">
        <v>3.8196367733613931E-3</v>
      </c>
      <c r="AM19" s="73">
        <v>5.9851655856783771E-3</v>
      </c>
      <c r="AN19" s="73">
        <v>3.4753319549073822E-3</v>
      </c>
      <c r="AO19" s="73">
        <v>6.5698996191023706E-3</v>
      </c>
      <c r="AP19" s="73">
        <v>6.4844869699526887E-3</v>
      </c>
      <c r="AQ19" s="73">
        <v>6.9902907730178716E-3</v>
      </c>
      <c r="AR19" s="73">
        <v>8.430862113560653E-3</v>
      </c>
      <c r="AS19" s="73">
        <v>2.1822947431266768E-2</v>
      </c>
      <c r="AT19" s="138">
        <v>1.0325389712435093E-2</v>
      </c>
      <c r="AU19" s="35"/>
      <c r="AV19" s="35"/>
      <c r="AW19" s="35"/>
    </row>
    <row r="20" spans="2:49" ht="32.1" customHeight="1" x14ac:dyDescent="0.15">
      <c r="B20" s="42" t="s">
        <v>13</v>
      </c>
      <c r="C20" s="32" t="s">
        <v>64</v>
      </c>
      <c r="D20" s="144">
        <v>1.4506725708154839E-3</v>
      </c>
      <c r="E20" s="73">
        <v>9.6416583089489023E-4</v>
      </c>
      <c r="F20" s="73">
        <v>2.5282065716430028E-3</v>
      </c>
      <c r="G20" s="73">
        <v>4.8654328370715712E-3</v>
      </c>
      <c r="H20" s="73">
        <v>1.8961475494120006E-3</v>
      </c>
      <c r="I20" s="73">
        <v>1.7156639776418165E-3</v>
      </c>
      <c r="J20" s="73">
        <v>5.0137977407795553E-3</v>
      </c>
      <c r="K20" s="73">
        <v>2.4087235282255772E-3</v>
      </c>
      <c r="L20" s="73">
        <v>3.2382581584286117E-3</v>
      </c>
      <c r="M20" s="73">
        <v>2.9990974878881761E-3</v>
      </c>
      <c r="N20" s="73">
        <v>1.8317243703384275E-3</v>
      </c>
      <c r="O20" s="73">
        <v>8.6372140527799408E-3</v>
      </c>
      <c r="P20" s="73">
        <v>4.0948910112134623E-3</v>
      </c>
      <c r="Q20" s="73">
        <v>2.356324051152991E-3</v>
      </c>
      <c r="R20" s="73">
        <v>2.57165488594624E-3</v>
      </c>
      <c r="S20" s="73">
        <v>3.7237674909391099E-3</v>
      </c>
      <c r="T20" s="73">
        <v>1.2053378246619901</v>
      </c>
      <c r="U20" s="73">
        <v>5.1431056980483544E-2</v>
      </c>
      <c r="V20" s="73">
        <v>3.6998134872431497E-2</v>
      </c>
      <c r="W20" s="73">
        <v>6.2185364525742144E-3</v>
      </c>
      <c r="X20" s="73">
        <v>2.2701219348210146E-2</v>
      </c>
      <c r="Y20" s="73">
        <v>7.6360324270091581E-3</v>
      </c>
      <c r="Z20" s="73">
        <v>1.9670016377610865E-2</v>
      </c>
      <c r="AA20" s="73">
        <v>5.1580875342173453E-3</v>
      </c>
      <c r="AB20" s="73">
        <v>3.7563585036804403E-2</v>
      </c>
      <c r="AC20" s="73">
        <v>2.4614461574700608E-3</v>
      </c>
      <c r="AD20" s="73">
        <v>1.0090896801512502E-2</v>
      </c>
      <c r="AE20" s="73">
        <v>3.198142083332751E-3</v>
      </c>
      <c r="AF20" s="73">
        <v>1.9717861726466113E-2</v>
      </c>
      <c r="AG20" s="73">
        <v>1.9210089553160245E-3</v>
      </c>
      <c r="AH20" s="73">
        <v>1.94617280343564E-3</v>
      </c>
      <c r="AI20" s="73">
        <v>2.4235436761414499E-3</v>
      </c>
      <c r="AJ20" s="73">
        <v>7.0628264521820983E-4</v>
      </c>
      <c r="AK20" s="73">
        <v>3.4020040325022419E-3</v>
      </c>
      <c r="AL20" s="73">
        <v>3.5470438429997639E-3</v>
      </c>
      <c r="AM20" s="73">
        <v>2.3975850382826646E-3</v>
      </c>
      <c r="AN20" s="73">
        <v>2.0243706879394165E-3</v>
      </c>
      <c r="AO20" s="73">
        <v>1.9446477507180445E-3</v>
      </c>
      <c r="AP20" s="73">
        <v>2.0954282459546324E-3</v>
      </c>
      <c r="AQ20" s="73">
        <v>1.5605415311485783E-2</v>
      </c>
      <c r="AR20" s="73">
        <v>1.7595818180300086E-3</v>
      </c>
      <c r="AS20" s="73">
        <v>4.4906335256776828E-3</v>
      </c>
      <c r="AT20" s="138">
        <v>2.1410492107882123E-3</v>
      </c>
      <c r="AU20" s="35"/>
      <c r="AV20" s="35"/>
      <c r="AW20" s="35"/>
    </row>
    <row r="21" spans="2:49" ht="32.1" customHeight="1" x14ac:dyDescent="0.15">
      <c r="B21" s="42" t="s">
        <v>14</v>
      </c>
      <c r="C21" s="32" t="s">
        <v>65</v>
      </c>
      <c r="D21" s="144">
        <v>1.5424954553590958E-3</v>
      </c>
      <c r="E21" s="73">
        <v>1.3448490642937296E-3</v>
      </c>
      <c r="F21" s="73">
        <v>1.6692355847145398E-3</v>
      </c>
      <c r="G21" s="73">
        <v>4.6603742869005173E-3</v>
      </c>
      <c r="H21" s="73">
        <v>2.1269173718483896E-3</v>
      </c>
      <c r="I21" s="73">
        <v>1.9490685106956433E-3</v>
      </c>
      <c r="J21" s="73">
        <v>2.1519755825868641E-3</v>
      </c>
      <c r="K21" s="73">
        <v>2.6932446944372425E-3</v>
      </c>
      <c r="L21" s="73">
        <v>3.1511109041256918E-3</v>
      </c>
      <c r="M21" s="73">
        <v>7.2801279780455048E-3</v>
      </c>
      <c r="N21" s="73">
        <v>2.23285345156217E-3</v>
      </c>
      <c r="O21" s="73">
        <v>7.414561866730846E-3</v>
      </c>
      <c r="P21" s="73">
        <v>3.9154822641540602E-3</v>
      </c>
      <c r="Q21" s="73">
        <v>2.4676714462751048E-3</v>
      </c>
      <c r="R21" s="73">
        <v>3.6681231239757421E-3</v>
      </c>
      <c r="S21" s="73">
        <v>2.9272278123273977E-3</v>
      </c>
      <c r="T21" s="73">
        <v>1.1091969116975714E-2</v>
      </c>
      <c r="U21" s="73">
        <v>1.1536954634086503</v>
      </c>
      <c r="V21" s="73">
        <v>7.2384979624545336E-3</v>
      </c>
      <c r="W21" s="73">
        <v>8.2267097176230413E-3</v>
      </c>
      <c r="X21" s="73">
        <v>6.6330985220832148E-3</v>
      </c>
      <c r="Y21" s="73">
        <v>5.752979474810579E-3</v>
      </c>
      <c r="Z21" s="73">
        <v>4.7767367222622389E-3</v>
      </c>
      <c r="AA21" s="73">
        <v>3.308269690834247E-3</v>
      </c>
      <c r="AB21" s="73">
        <v>7.5962080248320116E-3</v>
      </c>
      <c r="AC21" s="73">
        <v>2.5040683118114503E-3</v>
      </c>
      <c r="AD21" s="73">
        <v>3.2636305032301442E-3</v>
      </c>
      <c r="AE21" s="73">
        <v>3.3397789265309286E-3</v>
      </c>
      <c r="AF21" s="73">
        <v>4.9283237449366645E-3</v>
      </c>
      <c r="AG21" s="73">
        <v>2.0674383555541907E-3</v>
      </c>
      <c r="AH21" s="73">
        <v>2.2404094888525483E-3</v>
      </c>
      <c r="AI21" s="73">
        <v>2.9358568706955982E-3</v>
      </c>
      <c r="AJ21" s="73">
        <v>8.4881312419422936E-4</v>
      </c>
      <c r="AK21" s="73">
        <v>3.463329569601728E-3</v>
      </c>
      <c r="AL21" s="73">
        <v>4.2794998787589918E-3</v>
      </c>
      <c r="AM21" s="73">
        <v>2.3661782218580181E-3</v>
      </c>
      <c r="AN21" s="73">
        <v>2.2779015502082441E-3</v>
      </c>
      <c r="AO21" s="73">
        <v>1.7964299837523892E-3</v>
      </c>
      <c r="AP21" s="73">
        <v>2.403765361145152E-3</v>
      </c>
      <c r="AQ21" s="73">
        <v>1.9625635803801791E-2</v>
      </c>
      <c r="AR21" s="73">
        <v>1.8227566381135581E-3</v>
      </c>
      <c r="AS21" s="73">
        <v>2.8372411958800339E-3</v>
      </c>
      <c r="AT21" s="138">
        <v>2.340338026807351E-3</v>
      </c>
      <c r="AU21" s="35"/>
      <c r="AV21" s="35"/>
      <c r="AW21" s="35"/>
    </row>
    <row r="22" spans="2:49" ht="32.1" customHeight="1" x14ac:dyDescent="0.15">
      <c r="B22" s="42" t="s">
        <v>15</v>
      </c>
      <c r="C22" s="32" t="s">
        <v>66</v>
      </c>
      <c r="D22" s="144">
        <v>1.5292525475499856E-3</v>
      </c>
      <c r="E22" s="73">
        <v>4.8258365630324246E-4</v>
      </c>
      <c r="F22" s="73">
        <v>7.3088178805707962E-4</v>
      </c>
      <c r="G22" s="73">
        <v>8.7466051276617054E-4</v>
      </c>
      <c r="H22" s="73">
        <v>1.0455822226223361E-3</v>
      </c>
      <c r="I22" s="73">
        <v>8.6294447775387383E-4</v>
      </c>
      <c r="J22" s="73">
        <v>8.6636214758875846E-4</v>
      </c>
      <c r="K22" s="73">
        <v>1.0163598831856376E-3</v>
      </c>
      <c r="L22" s="73">
        <v>6.4756107567908588E-4</v>
      </c>
      <c r="M22" s="73">
        <v>9.6111929343837752E-4</v>
      </c>
      <c r="N22" s="73">
        <v>8.648787269498004E-4</v>
      </c>
      <c r="O22" s="73">
        <v>8.5727774050806625E-4</v>
      </c>
      <c r="P22" s="73">
        <v>9.6024110985643452E-4</v>
      </c>
      <c r="Q22" s="73">
        <v>6.7147269575558075E-4</v>
      </c>
      <c r="R22" s="73">
        <v>1.1872746737477164E-3</v>
      </c>
      <c r="S22" s="73">
        <v>7.7381346146095521E-4</v>
      </c>
      <c r="T22" s="73">
        <v>6.0075569783839666E-3</v>
      </c>
      <c r="U22" s="73">
        <v>7.3116190286697334E-3</v>
      </c>
      <c r="V22" s="73">
        <v>1.1153605746352024</v>
      </c>
      <c r="W22" s="73">
        <v>1.218152910653062E-3</v>
      </c>
      <c r="X22" s="73">
        <v>2.5503577737720391E-3</v>
      </c>
      <c r="Y22" s="73">
        <v>3.0955668566094471E-3</v>
      </c>
      <c r="Z22" s="73">
        <v>1.8064720494185035E-3</v>
      </c>
      <c r="AA22" s="73">
        <v>2.6909854553958112E-3</v>
      </c>
      <c r="AB22" s="73">
        <v>1.6452638018928419E-3</v>
      </c>
      <c r="AC22" s="73">
        <v>1.2608273328812839E-3</v>
      </c>
      <c r="AD22" s="73">
        <v>1.3797199497336292E-3</v>
      </c>
      <c r="AE22" s="73">
        <v>9.2437931877659119E-4</v>
      </c>
      <c r="AF22" s="73">
        <v>1.7940819980814184E-3</v>
      </c>
      <c r="AG22" s="73">
        <v>8.7831870673482952E-4</v>
      </c>
      <c r="AH22" s="73">
        <v>2.2543382516850606E-3</v>
      </c>
      <c r="AI22" s="73">
        <v>1.1827857559961845E-3</v>
      </c>
      <c r="AJ22" s="73">
        <v>3.2696034988510131E-4</v>
      </c>
      <c r="AK22" s="73">
        <v>1.3059700379334715E-3</v>
      </c>
      <c r="AL22" s="73">
        <v>1.7757509915056677E-3</v>
      </c>
      <c r="AM22" s="73">
        <v>3.0838485872940985E-3</v>
      </c>
      <c r="AN22" s="73">
        <v>9.8991603388382627E-4</v>
      </c>
      <c r="AO22" s="73">
        <v>1.2881861384786038E-2</v>
      </c>
      <c r="AP22" s="73">
        <v>1.0887088735944089E-3</v>
      </c>
      <c r="AQ22" s="73">
        <v>6.8910964359557075E-3</v>
      </c>
      <c r="AR22" s="73">
        <v>1.7378585518324715E-3</v>
      </c>
      <c r="AS22" s="73">
        <v>2.8823398538636431E-2</v>
      </c>
      <c r="AT22" s="138">
        <v>1.4452139479201606E-3</v>
      </c>
      <c r="AU22" s="35"/>
      <c r="AV22" s="35"/>
      <c r="AW22" s="35"/>
    </row>
    <row r="23" spans="2:49" ht="32.1" customHeight="1" x14ac:dyDescent="0.15">
      <c r="B23" s="42" t="s">
        <v>16</v>
      </c>
      <c r="C23" s="32" t="s">
        <v>67</v>
      </c>
      <c r="D23" s="144">
        <v>2.4765056228746164E-3</v>
      </c>
      <c r="E23" s="73">
        <v>1.7324576748467978E-3</v>
      </c>
      <c r="F23" s="73">
        <v>2.9093803240857635E-3</v>
      </c>
      <c r="G23" s="73">
        <v>3.8237692867856407E-3</v>
      </c>
      <c r="H23" s="73">
        <v>3.3559441554121016E-3</v>
      </c>
      <c r="I23" s="73">
        <v>2.9580341379732327E-3</v>
      </c>
      <c r="J23" s="73">
        <v>3.2129885369284162E-3</v>
      </c>
      <c r="K23" s="73">
        <v>4.0179186724810766E-3</v>
      </c>
      <c r="L23" s="73">
        <v>2.7550784631746542E-3</v>
      </c>
      <c r="M23" s="73">
        <v>3.5749409502792741E-3</v>
      </c>
      <c r="N23" s="73">
        <v>3.3533524167789533E-3</v>
      </c>
      <c r="O23" s="73">
        <v>3.5179934469887976E-3</v>
      </c>
      <c r="P23" s="73">
        <v>3.8419179929337572E-3</v>
      </c>
      <c r="Q23" s="73">
        <v>2.5185504586030093E-3</v>
      </c>
      <c r="R23" s="73">
        <v>4.4372964124049256E-3</v>
      </c>
      <c r="S23" s="73">
        <v>1.5188531997687115E-2</v>
      </c>
      <c r="T23" s="73">
        <v>3.504177950166866E-2</v>
      </c>
      <c r="U23" s="73">
        <v>3.0179311134065606E-2</v>
      </c>
      <c r="V23" s="73">
        <v>0.22539653604578802</v>
      </c>
      <c r="W23" s="73">
        <v>1.3702264006575331</v>
      </c>
      <c r="X23" s="73">
        <v>0.14741548997336473</v>
      </c>
      <c r="Y23" s="73">
        <v>0.42455359086820127</v>
      </c>
      <c r="Z23" s="73">
        <v>5.3993411298068464E-2</v>
      </c>
      <c r="AA23" s="73">
        <v>2.0123496380004286E-2</v>
      </c>
      <c r="AB23" s="73">
        <v>1.7979785660942913E-2</v>
      </c>
      <c r="AC23" s="73">
        <v>6.2841285850091686E-3</v>
      </c>
      <c r="AD23" s="73">
        <v>7.9268615635685082E-3</v>
      </c>
      <c r="AE23" s="73">
        <v>3.8427075764789287E-3</v>
      </c>
      <c r="AF23" s="73">
        <v>7.007306602813586E-3</v>
      </c>
      <c r="AG23" s="73">
        <v>3.2385567756004993E-3</v>
      </c>
      <c r="AH23" s="73">
        <v>4.0112855276946179E-3</v>
      </c>
      <c r="AI23" s="73">
        <v>4.8597222426437735E-3</v>
      </c>
      <c r="AJ23" s="73">
        <v>1.3645641155040254E-3</v>
      </c>
      <c r="AK23" s="73">
        <v>5.3029347512246828E-3</v>
      </c>
      <c r="AL23" s="73">
        <v>8.5816655526375143E-3</v>
      </c>
      <c r="AM23" s="73">
        <v>6.6013954411740048E-3</v>
      </c>
      <c r="AN23" s="73">
        <v>7.5554642361576217E-3</v>
      </c>
      <c r="AO23" s="73">
        <v>5.2203258692827426E-3</v>
      </c>
      <c r="AP23" s="73">
        <v>4.1955383793312309E-3</v>
      </c>
      <c r="AQ23" s="73">
        <v>2.916101498160787E-2</v>
      </c>
      <c r="AR23" s="73">
        <v>3.1840355838990086E-3</v>
      </c>
      <c r="AS23" s="73">
        <v>5.8667094708598537E-2</v>
      </c>
      <c r="AT23" s="138">
        <v>4.5918778148522823E-3</v>
      </c>
      <c r="AU23" s="35"/>
      <c r="AV23" s="35"/>
      <c r="AW23" s="35"/>
    </row>
    <row r="24" spans="2:49" ht="32.1" customHeight="1" x14ac:dyDescent="0.15">
      <c r="B24" s="42" t="s">
        <v>17</v>
      </c>
      <c r="C24" s="32" t="s">
        <v>68</v>
      </c>
      <c r="D24" s="144">
        <v>1.339462140550466E-3</v>
      </c>
      <c r="E24" s="73">
        <v>9.0517920485536823E-4</v>
      </c>
      <c r="F24" s="73">
        <v>4.0061349606094086E-3</v>
      </c>
      <c r="G24" s="73">
        <v>2.6429275929222588E-3</v>
      </c>
      <c r="H24" s="73">
        <v>1.7467179376090373E-3</v>
      </c>
      <c r="I24" s="73">
        <v>1.5490252375489676E-3</v>
      </c>
      <c r="J24" s="73">
        <v>1.9926798336297874E-3</v>
      </c>
      <c r="K24" s="73">
        <v>2.070016931066912E-3</v>
      </c>
      <c r="L24" s="73">
        <v>1.850014216996927E-3</v>
      </c>
      <c r="M24" s="73">
        <v>2.0712134854840142E-3</v>
      </c>
      <c r="N24" s="73">
        <v>1.6517766782957826E-3</v>
      </c>
      <c r="O24" s="73">
        <v>2.0769156731068506E-3</v>
      </c>
      <c r="P24" s="73">
        <v>2.1661746143571805E-3</v>
      </c>
      <c r="Q24" s="73">
        <v>1.4623337355562376E-3</v>
      </c>
      <c r="R24" s="73">
        <v>2.3261515060023922E-3</v>
      </c>
      <c r="S24" s="73">
        <v>2.9860546675544034E-3</v>
      </c>
      <c r="T24" s="73">
        <v>4.315610669336916E-2</v>
      </c>
      <c r="U24" s="73">
        <v>4.3219675454516916E-2</v>
      </c>
      <c r="V24" s="73">
        <v>3.9219012920773899E-2</v>
      </c>
      <c r="W24" s="73">
        <v>3.045770754200534E-2</v>
      </c>
      <c r="X24" s="73">
        <v>1.20640527095828</v>
      </c>
      <c r="Y24" s="73">
        <v>3.36380398599231E-2</v>
      </c>
      <c r="Z24" s="73">
        <v>7.978775528097741E-2</v>
      </c>
      <c r="AA24" s="73">
        <v>5.7583504955950361E-3</v>
      </c>
      <c r="AB24" s="73">
        <v>4.0565423485127844E-2</v>
      </c>
      <c r="AC24" s="73">
        <v>2.9313619478529705E-3</v>
      </c>
      <c r="AD24" s="73">
        <v>1.2360673755907299E-2</v>
      </c>
      <c r="AE24" s="73">
        <v>2.3177240242392167E-3</v>
      </c>
      <c r="AF24" s="73">
        <v>4.3191072655211146E-3</v>
      </c>
      <c r="AG24" s="73">
        <v>1.6928195483518426E-3</v>
      </c>
      <c r="AH24" s="73">
        <v>2.1489495723978971E-3</v>
      </c>
      <c r="AI24" s="73">
        <v>2.3868150362319511E-3</v>
      </c>
      <c r="AJ24" s="73">
        <v>7.194537415468878E-4</v>
      </c>
      <c r="AK24" s="73">
        <v>3.3419756074761471E-3</v>
      </c>
      <c r="AL24" s="73">
        <v>3.701990628592478E-3</v>
      </c>
      <c r="AM24" s="73">
        <v>3.6841279636090824E-3</v>
      </c>
      <c r="AN24" s="73">
        <v>2.2711067081361749E-3</v>
      </c>
      <c r="AO24" s="73">
        <v>1.9157334669156953E-3</v>
      </c>
      <c r="AP24" s="73">
        <v>2.0146234202505177E-3</v>
      </c>
      <c r="AQ24" s="73">
        <v>1.5362777449428803E-2</v>
      </c>
      <c r="AR24" s="73">
        <v>1.7335970061553121E-3</v>
      </c>
      <c r="AS24" s="73">
        <v>4.1729198599863033E-3</v>
      </c>
      <c r="AT24" s="138">
        <v>3.7434867995958412E-3</v>
      </c>
      <c r="AU24" s="35"/>
      <c r="AV24" s="35"/>
      <c r="AW24" s="35"/>
    </row>
    <row r="25" spans="2:49" ht="32.1" customHeight="1" x14ac:dyDescent="0.15">
      <c r="B25" s="42" t="s">
        <v>18</v>
      </c>
      <c r="C25" s="32" t="s">
        <v>69</v>
      </c>
      <c r="D25" s="144">
        <v>2.2630293659606126E-4</v>
      </c>
      <c r="E25" s="73">
        <v>1.4116459824191837E-4</v>
      </c>
      <c r="F25" s="73">
        <v>4.1438619456452675E-4</v>
      </c>
      <c r="G25" s="73">
        <v>3.094488161473798E-4</v>
      </c>
      <c r="H25" s="73">
        <v>3.1233970813617515E-4</v>
      </c>
      <c r="I25" s="73">
        <v>2.71322037571845E-4</v>
      </c>
      <c r="J25" s="73">
        <v>2.7400921574480486E-4</v>
      </c>
      <c r="K25" s="73">
        <v>3.6058591063520908E-4</v>
      </c>
      <c r="L25" s="73">
        <v>2.2992261068032716E-4</v>
      </c>
      <c r="M25" s="73">
        <v>3.096406210701258E-4</v>
      </c>
      <c r="N25" s="73">
        <v>3.0331546176462005E-4</v>
      </c>
      <c r="O25" s="73">
        <v>2.7239536032269625E-4</v>
      </c>
      <c r="P25" s="73">
        <v>3.241167628851769E-4</v>
      </c>
      <c r="Q25" s="73">
        <v>2.2256405322628841E-4</v>
      </c>
      <c r="R25" s="73">
        <v>3.7085498931284399E-4</v>
      </c>
      <c r="S25" s="73">
        <v>2.8514387010410201E-4</v>
      </c>
      <c r="T25" s="73">
        <v>2.2520378191927259E-3</v>
      </c>
      <c r="U25" s="73">
        <v>6.457418365038971E-4</v>
      </c>
      <c r="V25" s="73">
        <v>3.9005252374361971E-4</v>
      </c>
      <c r="W25" s="73">
        <v>4.2290883831535024E-4</v>
      </c>
      <c r="X25" s="73">
        <v>4.0156962697368874E-4</v>
      </c>
      <c r="Y25" s="73">
        <v>1.0254796139379247</v>
      </c>
      <c r="Z25" s="73">
        <v>1.1743301359293003E-2</v>
      </c>
      <c r="AA25" s="73">
        <v>3.5468594717950999E-4</v>
      </c>
      <c r="AB25" s="73">
        <v>3.5540780679669125E-3</v>
      </c>
      <c r="AC25" s="73">
        <v>3.3489445284396791E-4</v>
      </c>
      <c r="AD25" s="73">
        <v>1.9959881327321774E-3</v>
      </c>
      <c r="AE25" s="73">
        <v>3.3425817267269974E-4</v>
      </c>
      <c r="AF25" s="73">
        <v>5.5901470273545125E-4</v>
      </c>
      <c r="AG25" s="73">
        <v>2.7828215402421962E-4</v>
      </c>
      <c r="AH25" s="73">
        <v>6.0966955704489488E-4</v>
      </c>
      <c r="AI25" s="73">
        <v>5.0688830413023894E-4</v>
      </c>
      <c r="AJ25" s="73">
        <v>1.8269875540736561E-4</v>
      </c>
      <c r="AK25" s="73">
        <v>5.4351743951318299E-4</v>
      </c>
      <c r="AL25" s="73">
        <v>7.881044084580202E-4</v>
      </c>
      <c r="AM25" s="73">
        <v>1.2543180113454571E-3</v>
      </c>
      <c r="AN25" s="73">
        <v>4.7754842894289732E-4</v>
      </c>
      <c r="AO25" s="73">
        <v>2.6163483364359812E-4</v>
      </c>
      <c r="AP25" s="73">
        <v>3.9982304885345367E-4</v>
      </c>
      <c r="AQ25" s="73">
        <v>2.1874398675349816E-3</v>
      </c>
      <c r="AR25" s="73">
        <v>4.0584964492240108E-4</v>
      </c>
      <c r="AS25" s="73">
        <v>3.8386201649881171E-4</v>
      </c>
      <c r="AT25" s="138">
        <v>5.4704036525244422E-4</v>
      </c>
      <c r="AU25" s="35"/>
      <c r="AV25" s="35"/>
      <c r="AW25" s="35"/>
    </row>
    <row r="26" spans="2:49" ht="32.1" customHeight="1" x14ac:dyDescent="0.15">
      <c r="B26" s="42" t="s">
        <v>19</v>
      </c>
      <c r="C26" s="32" t="s">
        <v>123</v>
      </c>
      <c r="D26" s="144">
        <v>3.9192353709001475E-3</v>
      </c>
      <c r="E26" s="73">
        <v>2.981209580768075E-3</v>
      </c>
      <c r="F26" s="73">
        <v>1.1487856175288018E-2</v>
      </c>
      <c r="G26" s="73">
        <v>6.2827472794779165E-3</v>
      </c>
      <c r="H26" s="73">
        <v>5.5264938862916195E-3</v>
      </c>
      <c r="I26" s="73">
        <v>4.9967682097348922E-3</v>
      </c>
      <c r="J26" s="73">
        <v>4.8043869259188415E-3</v>
      </c>
      <c r="K26" s="73">
        <v>6.674463470521988E-3</v>
      </c>
      <c r="L26" s="73">
        <v>4.5985374340458927E-3</v>
      </c>
      <c r="M26" s="73">
        <v>5.9725876593137396E-3</v>
      </c>
      <c r="N26" s="73">
        <v>5.2659407731579094E-3</v>
      </c>
      <c r="O26" s="73">
        <v>4.9679968056946895E-3</v>
      </c>
      <c r="P26" s="73">
        <v>6.3712172797000992E-3</v>
      </c>
      <c r="Q26" s="73">
        <v>4.1820577597251893E-3</v>
      </c>
      <c r="R26" s="73">
        <v>6.9276659658855455E-3</v>
      </c>
      <c r="S26" s="73">
        <v>4.5247746588895294E-3</v>
      </c>
      <c r="T26" s="73">
        <v>5.6697297210040803E-3</v>
      </c>
      <c r="U26" s="73">
        <v>4.8093823898094036E-3</v>
      </c>
      <c r="V26" s="73">
        <v>5.4523651247248032E-3</v>
      </c>
      <c r="W26" s="73">
        <v>6.2995654829258027E-3</v>
      </c>
      <c r="X26" s="73">
        <v>5.9472339195053275E-3</v>
      </c>
      <c r="Y26" s="73">
        <v>5.7800511351202236E-3</v>
      </c>
      <c r="Z26" s="73">
        <v>1.875869350253341</v>
      </c>
      <c r="AA26" s="73">
        <v>6.8459224233681131E-3</v>
      </c>
      <c r="AB26" s="73">
        <v>0.24046268553193831</v>
      </c>
      <c r="AC26" s="73">
        <v>5.7677590198916004E-3</v>
      </c>
      <c r="AD26" s="73">
        <v>7.7066016549508336E-3</v>
      </c>
      <c r="AE26" s="73">
        <v>6.7047561229019543E-3</v>
      </c>
      <c r="AF26" s="73">
        <v>1.1672651996611933E-2</v>
      </c>
      <c r="AG26" s="73">
        <v>5.5895660101807935E-3</v>
      </c>
      <c r="AH26" s="73">
        <v>6.212167404694058E-3</v>
      </c>
      <c r="AI26" s="73">
        <v>8.2466234822209609E-3</v>
      </c>
      <c r="AJ26" s="73">
        <v>2.370757014005746E-3</v>
      </c>
      <c r="AK26" s="73">
        <v>1.1468853971924674E-2</v>
      </c>
      <c r="AL26" s="73">
        <v>1.1945207000070018E-2</v>
      </c>
      <c r="AM26" s="73">
        <v>7.0824904522479486E-3</v>
      </c>
      <c r="AN26" s="73">
        <v>6.1854901398184442E-3</v>
      </c>
      <c r="AO26" s="73">
        <v>4.6984480175909765E-3</v>
      </c>
      <c r="AP26" s="73">
        <v>6.6388373396981957E-3</v>
      </c>
      <c r="AQ26" s="73">
        <v>5.5482978974808216E-2</v>
      </c>
      <c r="AR26" s="73">
        <v>4.8791314490318777E-3</v>
      </c>
      <c r="AS26" s="73">
        <v>5.753322158406112E-3</v>
      </c>
      <c r="AT26" s="138">
        <v>6.5820963291275047E-3</v>
      </c>
      <c r="AU26" s="35"/>
      <c r="AV26" s="35"/>
      <c r="AW26" s="35"/>
    </row>
    <row r="27" spans="2:49" ht="32.1" customHeight="1" x14ac:dyDescent="0.15">
      <c r="B27" s="42" t="s">
        <v>112</v>
      </c>
      <c r="C27" s="32" t="s">
        <v>124</v>
      </c>
      <c r="D27" s="144">
        <v>8.1394875960486717E-4</v>
      </c>
      <c r="E27" s="73">
        <v>7.0893418334310896E-4</v>
      </c>
      <c r="F27" s="73">
        <v>8.2552508349194656E-4</v>
      </c>
      <c r="G27" s="73">
        <v>2.3649173266507011E-3</v>
      </c>
      <c r="H27" s="73">
        <v>7.4163748237946337E-4</v>
      </c>
      <c r="I27" s="73">
        <v>6.2576587570212672E-4</v>
      </c>
      <c r="J27" s="73">
        <v>8.2862397694159848E-4</v>
      </c>
      <c r="K27" s="73">
        <v>7.464362629133422E-4</v>
      </c>
      <c r="L27" s="73">
        <v>1.6665228450134136E-3</v>
      </c>
      <c r="M27" s="73">
        <v>5.8345179473617912E-4</v>
      </c>
      <c r="N27" s="73">
        <v>5.1422637874989441E-4</v>
      </c>
      <c r="O27" s="73">
        <v>8.4701213075026171E-4</v>
      </c>
      <c r="P27" s="73">
        <v>9.1161080548243692E-4</v>
      </c>
      <c r="Q27" s="73">
        <v>8.948595941762784E-4</v>
      </c>
      <c r="R27" s="73">
        <v>1.1639673575168541E-3</v>
      </c>
      <c r="S27" s="73">
        <v>7.0912468774436558E-4</v>
      </c>
      <c r="T27" s="73">
        <v>5.5835275376872791E-4</v>
      </c>
      <c r="U27" s="73">
        <v>5.1576760944845414E-4</v>
      </c>
      <c r="V27" s="73">
        <v>5.8884820503131376E-4</v>
      </c>
      <c r="W27" s="73">
        <v>5.6688634330465581E-4</v>
      </c>
      <c r="X27" s="73">
        <v>5.8353113669690703E-4</v>
      </c>
      <c r="Y27" s="73">
        <v>5.7235478460805275E-4</v>
      </c>
      <c r="Z27" s="73">
        <v>6.2763311291406129E-4</v>
      </c>
      <c r="AA27" s="73">
        <v>1.5173470876054538</v>
      </c>
      <c r="AB27" s="73">
        <v>5.800007591955878E-4</v>
      </c>
      <c r="AC27" s="73">
        <v>1.2520845497355877E-3</v>
      </c>
      <c r="AD27" s="73">
        <v>7.3609116502330028E-4</v>
      </c>
      <c r="AE27" s="73">
        <v>1.4377988291899499E-3</v>
      </c>
      <c r="AF27" s="73">
        <v>5.4004492904259789E-4</v>
      </c>
      <c r="AG27" s="73">
        <v>7.7877471112626614E-4</v>
      </c>
      <c r="AH27" s="73">
        <v>5.8659295854320101E-4</v>
      </c>
      <c r="AI27" s="73">
        <v>4.5200947417198636E-4</v>
      </c>
      <c r="AJ27" s="73">
        <v>9.6038965107893401E-5</v>
      </c>
      <c r="AK27" s="73">
        <v>8.6533407630008975E-3</v>
      </c>
      <c r="AL27" s="73">
        <v>4.3746020005954524E-4</v>
      </c>
      <c r="AM27" s="73">
        <v>3.3766066629173988E-3</v>
      </c>
      <c r="AN27" s="73">
        <v>4.0641068237995469E-4</v>
      </c>
      <c r="AO27" s="73">
        <v>3.6741036726212662E-4</v>
      </c>
      <c r="AP27" s="73">
        <v>5.4955622334671697E-4</v>
      </c>
      <c r="AQ27" s="73">
        <v>3.1225499540664685E-4</v>
      </c>
      <c r="AR27" s="73">
        <v>6.1459232675952814E-4</v>
      </c>
      <c r="AS27" s="73">
        <v>1.2018931716672723E-3</v>
      </c>
      <c r="AT27" s="138">
        <v>1.775094881012194E-3</v>
      </c>
      <c r="AU27" s="35"/>
      <c r="AV27" s="35"/>
      <c r="AW27" s="35"/>
    </row>
    <row r="28" spans="2:49" ht="32.1" customHeight="1" x14ac:dyDescent="0.15">
      <c r="B28" s="42" t="s">
        <v>113</v>
      </c>
      <c r="C28" s="32" t="s">
        <v>125</v>
      </c>
      <c r="D28" s="144">
        <v>1.5652881237686132E-3</v>
      </c>
      <c r="E28" s="73">
        <v>1.2891205463908132E-3</v>
      </c>
      <c r="F28" s="73">
        <v>4.2627421132991644E-2</v>
      </c>
      <c r="G28" s="73">
        <v>4.1522292276216302E-3</v>
      </c>
      <c r="H28" s="73">
        <v>2.1175357741087066E-3</v>
      </c>
      <c r="I28" s="73">
        <v>1.2471943094755241E-3</v>
      </c>
      <c r="J28" s="73">
        <v>1.5556411654393913E-3</v>
      </c>
      <c r="K28" s="73">
        <v>1.5293832951441761E-3</v>
      </c>
      <c r="L28" s="73">
        <v>2.9282441726258216E-3</v>
      </c>
      <c r="M28" s="73">
        <v>1.22358553393402E-3</v>
      </c>
      <c r="N28" s="73">
        <v>1.0812125483715541E-3</v>
      </c>
      <c r="O28" s="73">
        <v>1.5976785583165572E-3</v>
      </c>
      <c r="P28" s="73">
        <v>1.7615957262377298E-3</v>
      </c>
      <c r="Q28" s="73">
        <v>1.6265213993555312E-3</v>
      </c>
      <c r="R28" s="73">
        <v>2.1915039950995063E-3</v>
      </c>
      <c r="S28" s="73">
        <v>1.3471687412444624E-3</v>
      </c>
      <c r="T28" s="73">
        <v>1.1611669681864927E-3</v>
      </c>
      <c r="U28" s="73">
        <v>1.0428257552134272E-3</v>
      </c>
      <c r="V28" s="73">
        <v>1.2049307011847063E-3</v>
      </c>
      <c r="W28" s="73">
        <v>1.2142899121445967E-3</v>
      </c>
      <c r="X28" s="73">
        <v>1.2160848106237358E-3</v>
      </c>
      <c r="Y28" s="73">
        <v>1.1964337060996223E-3</v>
      </c>
      <c r="Z28" s="73">
        <v>1.2901959735690763E-3</v>
      </c>
      <c r="AA28" s="73">
        <v>8.4497964024978281E-4</v>
      </c>
      <c r="AB28" s="73">
        <v>1.2363355518686117</v>
      </c>
      <c r="AC28" s="73">
        <v>2.3194609422794105E-3</v>
      </c>
      <c r="AD28" s="73">
        <v>1.5454632225372887E-3</v>
      </c>
      <c r="AE28" s="73">
        <v>2.6408538316016737E-3</v>
      </c>
      <c r="AF28" s="73">
        <v>1.4142345309778417E-3</v>
      </c>
      <c r="AG28" s="73">
        <v>1.5053024807514211E-3</v>
      </c>
      <c r="AH28" s="73">
        <v>1.2351044680935096E-3</v>
      </c>
      <c r="AI28" s="73">
        <v>1.127352044040919E-3</v>
      </c>
      <c r="AJ28" s="73">
        <v>2.6342396100139976E-4</v>
      </c>
      <c r="AK28" s="73">
        <v>1.4374887242236538E-2</v>
      </c>
      <c r="AL28" s="73">
        <v>1.2923902263955623E-3</v>
      </c>
      <c r="AM28" s="73">
        <v>2.4258878615687168E-3</v>
      </c>
      <c r="AN28" s="73">
        <v>9.7891721195031813E-4</v>
      </c>
      <c r="AO28" s="73">
        <v>8.4597352382602409E-4</v>
      </c>
      <c r="AP28" s="73">
        <v>1.2064714753260775E-3</v>
      </c>
      <c r="AQ28" s="73">
        <v>3.2731814663660062E-3</v>
      </c>
      <c r="AR28" s="73">
        <v>1.4851241035190104E-3</v>
      </c>
      <c r="AS28" s="73">
        <v>2.2034056555331944E-3</v>
      </c>
      <c r="AT28" s="138">
        <v>2.3432438169383204E-3</v>
      </c>
      <c r="AU28" s="35"/>
      <c r="AV28" s="35"/>
      <c r="AW28" s="35"/>
    </row>
    <row r="29" spans="2:49" ht="32.1" customHeight="1" x14ac:dyDescent="0.15">
      <c r="B29" s="42" t="s">
        <v>20</v>
      </c>
      <c r="C29" s="32" t="s">
        <v>70</v>
      </c>
      <c r="D29" s="144">
        <v>8.6551552405018314E-3</v>
      </c>
      <c r="E29" s="73">
        <v>7.9109258851757357E-3</v>
      </c>
      <c r="F29" s="73">
        <v>1.3629819817085904E-2</v>
      </c>
      <c r="G29" s="73">
        <v>1.1893454551650466E-2</v>
      </c>
      <c r="H29" s="73">
        <v>2.0118005901539331E-2</v>
      </c>
      <c r="I29" s="73">
        <v>1.7126056684963666E-2</v>
      </c>
      <c r="J29" s="73">
        <v>2.5347201691904075E-2</v>
      </c>
      <c r="K29" s="73">
        <v>1.4285239024366288E-2</v>
      </c>
      <c r="L29" s="73">
        <v>9.0000887059246831E-3</v>
      </c>
      <c r="M29" s="73">
        <v>1.1094180648132574E-2</v>
      </c>
      <c r="N29" s="73">
        <v>9.325056860519031E-3</v>
      </c>
      <c r="O29" s="73">
        <v>3.3757565798525561E-2</v>
      </c>
      <c r="P29" s="73">
        <v>1.7071949240657018E-2</v>
      </c>
      <c r="Q29" s="73">
        <v>2.6486999700980132E-2</v>
      </c>
      <c r="R29" s="73">
        <v>0.11021332952914031</v>
      </c>
      <c r="S29" s="73">
        <v>2.4738923940978857E-2</v>
      </c>
      <c r="T29" s="73">
        <v>1.618996384685064E-2</v>
      </c>
      <c r="U29" s="73">
        <v>1.7628766589007708E-2</v>
      </c>
      <c r="V29" s="73">
        <v>2.0068326347631633E-2</v>
      </c>
      <c r="W29" s="73">
        <v>2.1261882481355365E-2</v>
      </c>
      <c r="X29" s="73">
        <v>2.1663475399522618E-2</v>
      </c>
      <c r="Y29" s="73">
        <v>2.7686330922229229E-2</v>
      </c>
      <c r="Z29" s="73">
        <v>1.760832743999988E-2</v>
      </c>
      <c r="AA29" s="73">
        <v>1.4047061687554277E-2</v>
      </c>
      <c r="AB29" s="73">
        <v>1.5090336568576009E-2</v>
      </c>
      <c r="AC29" s="73">
        <v>1.0503088595660601</v>
      </c>
      <c r="AD29" s="73">
        <v>1.4169761362461203E-2</v>
      </c>
      <c r="AE29" s="73">
        <v>1.8319138248545884E-2</v>
      </c>
      <c r="AF29" s="73">
        <v>1.33045257709739E-2</v>
      </c>
      <c r="AG29" s="73">
        <v>1.0241040181034826E-2</v>
      </c>
      <c r="AH29" s="73">
        <v>1.0936627121013044E-2</v>
      </c>
      <c r="AI29" s="73">
        <v>2.3295595133677283E-2</v>
      </c>
      <c r="AJ29" s="73">
        <v>2.8105997846580234E-3</v>
      </c>
      <c r="AK29" s="73">
        <v>8.8145094856649595E-3</v>
      </c>
      <c r="AL29" s="73">
        <v>3.1085262493898692E-2</v>
      </c>
      <c r="AM29" s="73">
        <v>1.4024655382544632E-2</v>
      </c>
      <c r="AN29" s="73">
        <v>3.0023594001780281E-2</v>
      </c>
      <c r="AO29" s="73">
        <v>1.0042443880398206E-2</v>
      </c>
      <c r="AP29" s="73">
        <v>5.7658909152686441E-2</v>
      </c>
      <c r="AQ29" s="73">
        <v>1.656515868410768E-2</v>
      </c>
      <c r="AR29" s="73">
        <v>1.4561135709902558E-2</v>
      </c>
      <c r="AS29" s="73">
        <v>0.17056347511150369</v>
      </c>
      <c r="AT29" s="138">
        <v>1.1174380269205872E-2</v>
      </c>
      <c r="AU29" s="35"/>
      <c r="AV29" s="35"/>
      <c r="AW29" s="35"/>
    </row>
    <row r="30" spans="2:49" ht="32.1" customHeight="1" x14ac:dyDescent="0.15">
      <c r="B30" s="42" t="s">
        <v>21</v>
      </c>
      <c r="C30" s="32" t="s">
        <v>71</v>
      </c>
      <c r="D30" s="144">
        <v>8.1242508288779361E-4</v>
      </c>
      <c r="E30" s="73">
        <v>1.9594772290921453E-4</v>
      </c>
      <c r="F30" s="73">
        <v>5.1992499138381245E-4</v>
      </c>
      <c r="G30" s="73">
        <v>9.7692804760501017E-4</v>
      </c>
      <c r="H30" s="73">
        <v>5.5403927760181782E-4</v>
      </c>
      <c r="I30" s="73">
        <v>8.8527099702804049E-4</v>
      </c>
      <c r="J30" s="73">
        <v>1.0859777374642755E-3</v>
      </c>
      <c r="K30" s="73">
        <v>1.1751700758083712E-3</v>
      </c>
      <c r="L30" s="73">
        <v>7.15444119568287E-4</v>
      </c>
      <c r="M30" s="73">
        <v>1.1630131296461628E-3</v>
      </c>
      <c r="N30" s="73">
        <v>7.5088904882696669E-4</v>
      </c>
      <c r="O30" s="73">
        <v>1.0913059055820868E-3</v>
      </c>
      <c r="P30" s="73">
        <v>1.288218336317648E-3</v>
      </c>
      <c r="Q30" s="73">
        <v>1.7016996458593969E-3</v>
      </c>
      <c r="R30" s="73">
        <v>1.6177375555827924E-3</v>
      </c>
      <c r="S30" s="73">
        <v>1.1744468516052167E-3</v>
      </c>
      <c r="T30" s="73">
        <v>8.0985066167039695E-4</v>
      </c>
      <c r="U30" s="73">
        <v>7.4897495569327898E-4</v>
      </c>
      <c r="V30" s="73">
        <v>7.5858719557994972E-4</v>
      </c>
      <c r="W30" s="73">
        <v>9.5670933629167368E-4</v>
      </c>
      <c r="X30" s="73">
        <v>9.0384813634905754E-4</v>
      </c>
      <c r="Y30" s="73">
        <v>8.0995960366097458E-4</v>
      </c>
      <c r="Z30" s="73">
        <v>7.4422846624419027E-4</v>
      </c>
      <c r="AA30" s="73">
        <v>6.3070278959705638E-4</v>
      </c>
      <c r="AB30" s="73">
        <v>8.6967403380724029E-4</v>
      </c>
      <c r="AC30" s="73">
        <v>7.3836492416713478E-4</v>
      </c>
      <c r="AD30" s="73">
        <v>1.0005992628089699</v>
      </c>
      <c r="AE30" s="73">
        <v>2.6088568235878595E-3</v>
      </c>
      <c r="AF30" s="73">
        <v>4.487422020350699E-3</v>
      </c>
      <c r="AG30" s="73">
        <v>8.0064628839787786E-4</v>
      </c>
      <c r="AH30" s="73">
        <v>6.3723040261305848E-4</v>
      </c>
      <c r="AI30" s="73">
        <v>5.753021955734875E-4</v>
      </c>
      <c r="AJ30" s="73">
        <v>1.2610312918566282E-3</v>
      </c>
      <c r="AK30" s="73">
        <v>1.3354861350702977E-3</v>
      </c>
      <c r="AL30" s="73">
        <v>7.8785847028266937E-4</v>
      </c>
      <c r="AM30" s="73">
        <v>1.4861182775974657E-3</v>
      </c>
      <c r="AN30" s="73">
        <v>9.3076758658833052E-4</v>
      </c>
      <c r="AO30" s="73">
        <v>6.6350547755891884E-4</v>
      </c>
      <c r="AP30" s="73">
        <v>5.1162688818912625E-4</v>
      </c>
      <c r="AQ30" s="73">
        <v>4.1074287525354625E-4</v>
      </c>
      <c r="AR30" s="73">
        <v>7.0210739094540083E-4</v>
      </c>
      <c r="AS30" s="73">
        <v>9.3082511766973369E-4</v>
      </c>
      <c r="AT30" s="138">
        <v>7.0986569654505314E-4</v>
      </c>
      <c r="AU30" s="35"/>
      <c r="AV30" s="35"/>
      <c r="AW30" s="35"/>
    </row>
    <row r="31" spans="2:49" ht="32.1" customHeight="1" x14ac:dyDescent="0.15">
      <c r="B31" s="42" t="s">
        <v>22</v>
      </c>
      <c r="C31" s="32" t="s">
        <v>72</v>
      </c>
      <c r="D31" s="144">
        <v>3.6115984158216465E-2</v>
      </c>
      <c r="E31" s="73">
        <v>1.2676966870528376E-2</v>
      </c>
      <c r="F31" s="73">
        <v>5.1391076592337971E-2</v>
      </c>
      <c r="G31" s="73">
        <v>5.0890113827147067E-2</v>
      </c>
      <c r="H31" s="73">
        <v>4.0100542151178697E-2</v>
      </c>
      <c r="I31" s="73">
        <v>6.6680592155446625E-2</v>
      </c>
      <c r="J31" s="73">
        <v>7.0188260818823692E-2</v>
      </c>
      <c r="K31" s="73">
        <v>6.7814527068737765E-2</v>
      </c>
      <c r="L31" s="73">
        <v>4.1846236038507616E-2</v>
      </c>
      <c r="M31" s="73">
        <v>7.3626148916397377E-2</v>
      </c>
      <c r="N31" s="73">
        <v>6.0129258230608461E-2</v>
      </c>
      <c r="O31" s="73">
        <v>8.1395989996152163E-2</v>
      </c>
      <c r="P31" s="73">
        <v>7.0552857117210696E-2</v>
      </c>
      <c r="Q31" s="73">
        <v>0.13378577801818078</v>
      </c>
      <c r="R31" s="73">
        <v>9.8917185263882684E-2</v>
      </c>
      <c r="S31" s="73">
        <v>7.3390091479550001E-2</v>
      </c>
      <c r="T31" s="73">
        <v>4.7837357522806691E-2</v>
      </c>
      <c r="U31" s="73">
        <v>4.6034992252587961E-2</v>
      </c>
      <c r="V31" s="73">
        <v>4.2479921097984673E-2</v>
      </c>
      <c r="W31" s="73">
        <v>7.0914946286793901E-2</v>
      </c>
      <c r="X31" s="73">
        <v>4.7060257216549314E-2</v>
      </c>
      <c r="Y31" s="73">
        <v>4.6328971541992628E-2</v>
      </c>
      <c r="Z31" s="73">
        <v>5.9342874353432093E-2</v>
      </c>
      <c r="AA31" s="73">
        <v>4.4690162972958559E-2</v>
      </c>
      <c r="AB31" s="73">
        <v>6.0677400991712614E-2</v>
      </c>
      <c r="AC31" s="73">
        <v>4.4007844105618366E-2</v>
      </c>
      <c r="AD31" s="73">
        <v>3.0631063666489485E-2</v>
      </c>
      <c r="AE31" s="73">
        <v>1.1108125302535881</v>
      </c>
      <c r="AF31" s="73">
        <v>6.9704197219922062E-2</v>
      </c>
      <c r="AG31" s="73">
        <v>8.9941620060262309E-2</v>
      </c>
      <c r="AH31" s="73">
        <v>2.7694606569734909E-2</v>
      </c>
      <c r="AI31" s="73">
        <v>1.291269240597139E-2</v>
      </c>
      <c r="AJ31" s="73">
        <v>6.5305464363005277E-3</v>
      </c>
      <c r="AK31" s="73">
        <v>2.8916242276887098E-2</v>
      </c>
      <c r="AL31" s="73">
        <v>1.7122131659844331E-2</v>
      </c>
      <c r="AM31" s="73">
        <v>2.2528517290473966E-2</v>
      </c>
      <c r="AN31" s="73">
        <v>2.4981800036817561E-2</v>
      </c>
      <c r="AO31" s="73">
        <v>2.9266277212024711E-2</v>
      </c>
      <c r="AP31" s="73">
        <v>1.6963675587026508E-2</v>
      </c>
      <c r="AQ31" s="73">
        <v>1.6856654840343523E-2</v>
      </c>
      <c r="AR31" s="73">
        <v>5.5057946901156563E-2</v>
      </c>
      <c r="AS31" s="73">
        <v>5.3895992515116189E-2</v>
      </c>
      <c r="AT31" s="138">
        <v>2.1219521111561699E-2</v>
      </c>
      <c r="AU31" s="35"/>
      <c r="AV31" s="35"/>
      <c r="AW31" s="35"/>
    </row>
    <row r="32" spans="2:49" ht="32.1" customHeight="1" x14ac:dyDescent="0.15">
      <c r="B32" s="42" t="s">
        <v>23</v>
      </c>
      <c r="C32" s="32" t="s">
        <v>73</v>
      </c>
      <c r="D32" s="144">
        <v>2.7857108705023415E-3</v>
      </c>
      <c r="E32" s="73">
        <v>1.0727400936106793E-3</v>
      </c>
      <c r="F32" s="73">
        <v>2.334933111585114E-3</v>
      </c>
      <c r="G32" s="73">
        <v>4.6449261629732466E-3</v>
      </c>
      <c r="H32" s="73">
        <v>4.4116615518929947E-3</v>
      </c>
      <c r="I32" s="73">
        <v>4.5319908227479475E-3</v>
      </c>
      <c r="J32" s="73">
        <v>4.075439593452827E-3</v>
      </c>
      <c r="K32" s="73">
        <v>5.6776120524912634E-3</v>
      </c>
      <c r="L32" s="73">
        <v>3.5869466035142882E-3</v>
      </c>
      <c r="M32" s="73">
        <v>3.8462208238936994E-3</v>
      </c>
      <c r="N32" s="73">
        <v>2.7334875805327505E-3</v>
      </c>
      <c r="O32" s="73">
        <v>2.8900884138552984E-3</v>
      </c>
      <c r="P32" s="73">
        <v>3.4495323473912468E-3</v>
      </c>
      <c r="Q32" s="73">
        <v>3.6661939061916698E-3</v>
      </c>
      <c r="R32" s="73">
        <v>4.1375892364713656E-3</v>
      </c>
      <c r="S32" s="73">
        <v>2.680146209831129E-3</v>
      </c>
      <c r="T32" s="73">
        <v>2.478875783906776E-3</v>
      </c>
      <c r="U32" s="73">
        <v>2.3366351018394966E-3</v>
      </c>
      <c r="V32" s="73">
        <v>2.9842323032993226E-3</v>
      </c>
      <c r="W32" s="73">
        <v>4.1487485347110331E-3</v>
      </c>
      <c r="X32" s="73">
        <v>2.6594696236848262E-3</v>
      </c>
      <c r="Y32" s="73">
        <v>2.6464807778025889E-3</v>
      </c>
      <c r="Z32" s="73">
        <v>2.5576587368638347E-3</v>
      </c>
      <c r="AA32" s="73">
        <v>1.4092274403326222E-3</v>
      </c>
      <c r="AB32" s="73">
        <v>2.7040694309722652E-3</v>
      </c>
      <c r="AC32" s="73">
        <v>3.0852396508235262E-3</v>
      </c>
      <c r="AD32" s="73">
        <v>2.5767625042883231E-3</v>
      </c>
      <c r="AE32" s="73">
        <v>3.4600977816667015E-3</v>
      </c>
      <c r="AF32" s="73">
        <v>1.0874218563044622</v>
      </c>
      <c r="AG32" s="73">
        <v>1.1523960573632312E-2</v>
      </c>
      <c r="AH32" s="73">
        <v>3.0131757762488273E-3</v>
      </c>
      <c r="AI32" s="73">
        <v>2.3115124174540279E-3</v>
      </c>
      <c r="AJ32" s="73">
        <v>7.6733613811681245E-4</v>
      </c>
      <c r="AK32" s="73">
        <v>5.8392953807349613E-3</v>
      </c>
      <c r="AL32" s="73">
        <v>3.6826219138382144E-3</v>
      </c>
      <c r="AM32" s="73">
        <v>5.7393445807650632E-3</v>
      </c>
      <c r="AN32" s="73">
        <v>9.3967797120660113E-3</v>
      </c>
      <c r="AO32" s="73">
        <v>6.6990449336182334E-3</v>
      </c>
      <c r="AP32" s="73">
        <v>3.7505088164568497E-3</v>
      </c>
      <c r="AQ32" s="73">
        <v>1.8471502128072591E-3</v>
      </c>
      <c r="AR32" s="73">
        <v>1.1734209259479378E-2</v>
      </c>
      <c r="AS32" s="73">
        <v>3.7526295930421388E-3</v>
      </c>
      <c r="AT32" s="138">
        <v>4.3393203324392036E-3</v>
      </c>
      <c r="AU32" s="35"/>
      <c r="AV32" s="35"/>
      <c r="AW32" s="35"/>
    </row>
    <row r="33" spans="2:49" ht="32.1" customHeight="1" x14ac:dyDescent="0.15">
      <c r="B33" s="42" t="s">
        <v>24</v>
      </c>
      <c r="C33" s="32" t="s">
        <v>74</v>
      </c>
      <c r="D33" s="144">
        <v>2.518796443157017E-3</v>
      </c>
      <c r="E33" s="73">
        <v>1.1076378038141594E-3</v>
      </c>
      <c r="F33" s="73">
        <v>2.8571057784403824E-3</v>
      </c>
      <c r="G33" s="73">
        <v>5.3781386127975169E-3</v>
      </c>
      <c r="H33" s="73">
        <v>3.0009640346029638E-3</v>
      </c>
      <c r="I33" s="73">
        <v>2.8096877424596592E-3</v>
      </c>
      <c r="J33" s="73">
        <v>3.1796544065274871E-3</v>
      </c>
      <c r="K33" s="73">
        <v>5.956016253359034E-3</v>
      </c>
      <c r="L33" s="73">
        <v>3.6780414773310154E-3</v>
      </c>
      <c r="M33" s="73">
        <v>2.9936680208567878E-3</v>
      </c>
      <c r="N33" s="73">
        <v>2.6470968622687155E-3</v>
      </c>
      <c r="O33" s="73">
        <v>2.9140293045427012E-3</v>
      </c>
      <c r="P33" s="73">
        <v>5.2912007401341712E-3</v>
      </c>
      <c r="Q33" s="73">
        <v>3.1925049063197129E-3</v>
      </c>
      <c r="R33" s="73">
        <v>3.3753955699576165E-3</v>
      </c>
      <c r="S33" s="73">
        <v>2.2827732883347004E-3</v>
      </c>
      <c r="T33" s="73">
        <v>2.2913222330137183E-3</v>
      </c>
      <c r="U33" s="73">
        <v>1.7529343083187955E-3</v>
      </c>
      <c r="V33" s="73">
        <v>2.9875278829623463E-3</v>
      </c>
      <c r="W33" s="73">
        <v>2.9934102172266557E-3</v>
      </c>
      <c r="X33" s="73">
        <v>2.3273861735978256E-3</v>
      </c>
      <c r="Y33" s="73">
        <v>2.2951816273296659E-3</v>
      </c>
      <c r="Z33" s="73">
        <v>2.1257166801661718E-3</v>
      </c>
      <c r="AA33" s="73">
        <v>1.4053396272889604E-3</v>
      </c>
      <c r="AB33" s="73">
        <v>5.6615441347598787E-3</v>
      </c>
      <c r="AC33" s="73">
        <v>2.7503919594687228E-3</v>
      </c>
      <c r="AD33" s="73">
        <v>3.9354990701603362E-3</v>
      </c>
      <c r="AE33" s="73">
        <v>1.0700507788828396E-2</v>
      </c>
      <c r="AF33" s="73">
        <v>4.6745588044372786E-3</v>
      </c>
      <c r="AG33" s="73">
        <v>1.0024024240228329</v>
      </c>
      <c r="AH33" s="73">
        <v>2.8189087245590644E-3</v>
      </c>
      <c r="AI33" s="73">
        <v>4.4615520582239601E-3</v>
      </c>
      <c r="AJ33" s="73">
        <v>7.5865801126619419E-4</v>
      </c>
      <c r="AK33" s="73">
        <v>7.7907277957070392E-3</v>
      </c>
      <c r="AL33" s="73">
        <v>5.9606102177764573E-3</v>
      </c>
      <c r="AM33" s="73">
        <v>3.4542426489152997E-2</v>
      </c>
      <c r="AN33" s="73">
        <v>5.6584895960877513E-3</v>
      </c>
      <c r="AO33" s="73">
        <v>5.6771582988768901E-3</v>
      </c>
      <c r="AP33" s="73">
        <v>1.6804535630843295E-3</v>
      </c>
      <c r="AQ33" s="73">
        <v>1.6383654807121688E-3</v>
      </c>
      <c r="AR33" s="73">
        <v>1.9254980820849248E-2</v>
      </c>
      <c r="AS33" s="73">
        <v>3.2850534169136841E-3</v>
      </c>
      <c r="AT33" s="138">
        <v>2.4593085258646643E-2</v>
      </c>
      <c r="AU33" s="35"/>
      <c r="AV33" s="35"/>
      <c r="AW33" s="35"/>
    </row>
    <row r="34" spans="2:49" ht="32.1" customHeight="1" x14ac:dyDescent="0.15">
      <c r="B34" s="42" t="s">
        <v>25</v>
      </c>
      <c r="C34" s="32" t="s">
        <v>75</v>
      </c>
      <c r="D34" s="144">
        <v>0.12101870390618526</v>
      </c>
      <c r="E34" s="73">
        <v>3.3458315939510555E-2</v>
      </c>
      <c r="F34" s="73">
        <v>0.13111695554229452</v>
      </c>
      <c r="G34" s="73">
        <v>4.7930501058018382E-2</v>
      </c>
      <c r="H34" s="73">
        <v>0.13883733631755091</v>
      </c>
      <c r="I34" s="73">
        <v>0.12164068443258086</v>
      </c>
      <c r="J34" s="73">
        <v>0.14291501733983272</v>
      </c>
      <c r="K34" s="73">
        <v>0.1017165850244143</v>
      </c>
      <c r="L34" s="73">
        <v>4.315674858275171E-2</v>
      </c>
      <c r="M34" s="73">
        <v>0.11586586043518307</v>
      </c>
      <c r="N34" s="73">
        <v>9.7002849917981762E-2</v>
      </c>
      <c r="O34" s="73">
        <v>8.4040336971562324E-2</v>
      </c>
      <c r="P34" s="73">
        <v>7.0839168014751999E-2</v>
      </c>
      <c r="Q34" s="73">
        <v>7.9632180220923166E-2</v>
      </c>
      <c r="R34" s="73">
        <v>0.17554845389487647</v>
      </c>
      <c r="S34" s="73">
        <v>9.1699426025109929E-2</v>
      </c>
      <c r="T34" s="73">
        <v>8.841394977302508E-2</v>
      </c>
      <c r="U34" s="73">
        <v>8.2543552281565222E-2</v>
      </c>
      <c r="V34" s="73">
        <v>0.10437423814933051</v>
      </c>
      <c r="W34" s="73">
        <v>9.3895043509239828E-2</v>
      </c>
      <c r="X34" s="73">
        <v>0.11286025842617914</v>
      </c>
      <c r="Y34" s="73">
        <v>0.10142396250426297</v>
      </c>
      <c r="Z34" s="73">
        <v>0.12270256784103906</v>
      </c>
      <c r="AA34" s="73">
        <v>5.4188106866331048E-2</v>
      </c>
      <c r="AB34" s="73">
        <v>0.10628681387944129</v>
      </c>
      <c r="AC34" s="73">
        <v>0.10922092979415937</v>
      </c>
      <c r="AD34" s="73">
        <v>9.4173268398494797E-2</v>
      </c>
      <c r="AE34" s="73">
        <v>4.8911257786174611E-2</v>
      </c>
      <c r="AF34" s="73">
        <v>4.7064025346996427E-2</v>
      </c>
      <c r="AG34" s="73">
        <v>3.2905741399253008E-2</v>
      </c>
      <c r="AH34" s="73">
        <v>1.0244016843131842</v>
      </c>
      <c r="AI34" s="73">
        <v>1.9853124631459815E-2</v>
      </c>
      <c r="AJ34" s="73">
        <v>5.2725840732755821E-3</v>
      </c>
      <c r="AK34" s="73">
        <v>4.8273893492379642E-2</v>
      </c>
      <c r="AL34" s="73">
        <v>3.2761888579676747E-2</v>
      </c>
      <c r="AM34" s="73">
        <v>2.3057020853554225E-2</v>
      </c>
      <c r="AN34" s="73">
        <v>4.2882233003821553E-2</v>
      </c>
      <c r="AO34" s="73">
        <v>7.7430468335548466E-2</v>
      </c>
      <c r="AP34" s="73">
        <v>6.1167962841430647E-2</v>
      </c>
      <c r="AQ34" s="73">
        <v>4.1643756100822597E-2</v>
      </c>
      <c r="AR34" s="73">
        <v>0.11033251092547493</v>
      </c>
      <c r="AS34" s="73">
        <v>0.32770957440111786</v>
      </c>
      <c r="AT34" s="138">
        <v>3.1319498443210192E-2</v>
      </c>
      <c r="AU34" s="35"/>
      <c r="AV34" s="35"/>
      <c r="AW34" s="35"/>
    </row>
    <row r="35" spans="2:49" ht="32.1" customHeight="1" x14ac:dyDescent="0.15">
      <c r="B35" s="42" t="s">
        <v>26</v>
      </c>
      <c r="C35" s="32" t="s">
        <v>76</v>
      </c>
      <c r="D35" s="144">
        <v>1.9614512632941117E-2</v>
      </c>
      <c r="E35" s="73">
        <v>1.6412890253818719E-2</v>
      </c>
      <c r="F35" s="73">
        <v>3.4232390916889163E-2</v>
      </c>
      <c r="G35" s="73">
        <v>6.2981102131894603E-2</v>
      </c>
      <c r="H35" s="73">
        <v>2.2434721034129128E-2</v>
      </c>
      <c r="I35" s="73">
        <v>3.7695016338855136E-2</v>
      </c>
      <c r="J35" s="73">
        <v>2.9420104701879828E-2</v>
      </c>
      <c r="K35" s="73">
        <v>2.4713486855270656E-2</v>
      </c>
      <c r="L35" s="73">
        <v>4.448020531365935E-2</v>
      </c>
      <c r="M35" s="73">
        <v>1.9517246503360213E-2</v>
      </c>
      <c r="N35" s="73">
        <v>1.969038186103866E-2</v>
      </c>
      <c r="O35" s="73">
        <v>3.8184589606559835E-2</v>
      </c>
      <c r="P35" s="73">
        <v>2.6596904687101644E-2</v>
      </c>
      <c r="Q35" s="73">
        <v>2.7593775162857593E-2</v>
      </c>
      <c r="R35" s="73">
        <v>4.2227791371244279E-2</v>
      </c>
      <c r="S35" s="73">
        <v>3.0237757228306652E-2</v>
      </c>
      <c r="T35" s="73">
        <v>2.1349282376942835E-2</v>
      </c>
      <c r="U35" s="73">
        <v>2.1711419924087802E-2</v>
      </c>
      <c r="V35" s="73">
        <v>2.5720506406667367E-2</v>
      </c>
      <c r="W35" s="73">
        <v>2.2907288166400384E-2</v>
      </c>
      <c r="X35" s="73">
        <v>2.2235100589923101E-2</v>
      </c>
      <c r="Y35" s="73">
        <v>2.2675765183433227E-2</v>
      </c>
      <c r="Z35" s="73">
        <v>2.2142042431209968E-2</v>
      </c>
      <c r="AA35" s="73">
        <v>2.4937122172498279E-2</v>
      </c>
      <c r="AB35" s="73">
        <v>2.6508177711101095E-2</v>
      </c>
      <c r="AC35" s="73">
        <v>3.5228064887433665E-2</v>
      </c>
      <c r="AD35" s="73">
        <v>2.8020852926899639E-2</v>
      </c>
      <c r="AE35" s="73">
        <v>4.8621409254274654E-2</v>
      </c>
      <c r="AF35" s="73">
        <v>4.2717976783100409E-2</v>
      </c>
      <c r="AG35" s="73">
        <v>4.8508534428397025E-2</v>
      </c>
      <c r="AH35" s="73">
        <v>2.782731932634137E-2</v>
      </c>
      <c r="AI35" s="73">
        <v>1.0537090522350894</v>
      </c>
      <c r="AJ35" s="73">
        <v>8.3517032077019202E-2</v>
      </c>
      <c r="AK35" s="73">
        <v>4.1530922537207839E-2</v>
      </c>
      <c r="AL35" s="73">
        <v>1.7437510492627636E-2</v>
      </c>
      <c r="AM35" s="73">
        <v>2.7989879868590955E-2</v>
      </c>
      <c r="AN35" s="73">
        <v>1.5538064830142629E-2</v>
      </c>
      <c r="AO35" s="73">
        <v>1.946520480875389E-2</v>
      </c>
      <c r="AP35" s="73">
        <v>3.8870700836680323E-2</v>
      </c>
      <c r="AQ35" s="73">
        <v>1.7070904920729046E-2</v>
      </c>
      <c r="AR35" s="73">
        <v>2.0550136002562908E-2</v>
      </c>
      <c r="AS35" s="73">
        <v>2.9847599062630809E-2</v>
      </c>
      <c r="AT35" s="138">
        <v>2.1897628363163675E-2</v>
      </c>
      <c r="AU35" s="35"/>
      <c r="AV35" s="35"/>
      <c r="AW35" s="35"/>
    </row>
    <row r="36" spans="2:49" ht="32.1" customHeight="1" x14ac:dyDescent="0.15">
      <c r="B36" s="42" t="s">
        <v>27</v>
      </c>
      <c r="C36" s="32" t="s">
        <v>77</v>
      </c>
      <c r="D36" s="144">
        <v>1.4872740460009451E-2</v>
      </c>
      <c r="E36" s="73">
        <v>5.9774691771913389E-3</v>
      </c>
      <c r="F36" s="73">
        <v>1.198571281203497E-2</v>
      </c>
      <c r="G36" s="73">
        <v>1.9107427927592853E-2</v>
      </c>
      <c r="H36" s="73">
        <v>1.4498174190499001E-2</v>
      </c>
      <c r="I36" s="73">
        <v>1.4268456225153834E-2</v>
      </c>
      <c r="J36" s="73">
        <v>1.4572280271093993E-2</v>
      </c>
      <c r="K36" s="73">
        <v>1.3742463011060808E-2</v>
      </c>
      <c r="L36" s="73">
        <v>1.3743636896188688E-2</v>
      </c>
      <c r="M36" s="73">
        <v>1.4736363485247339E-2</v>
      </c>
      <c r="N36" s="73">
        <v>1.2239979131748317E-2</v>
      </c>
      <c r="O36" s="73">
        <v>1.3465430286954032E-2</v>
      </c>
      <c r="P36" s="73">
        <v>1.3264022229889594E-2</v>
      </c>
      <c r="Q36" s="73">
        <v>1.2874753273574908E-2</v>
      </c>
      <c r="R36" s="73">
        <v>1.9417982373366633E-2</v>
      </c>
      <c r="S36" s="73">
        <v>1.413988250263812E-2</v>
      </c>
      <c r="T36" s="73">
        <v>1.2826856772398743E-2</v>
      </c>
      <c r="U36" s="73">
        <v>1.1773952531593945E-2</v>
      </c>
      <c r="V36" s="73">
        <v>1.2130401641169316E-2</v>
      </c>
      <c r="W36" s="73">
        <v>1.1550596351645646E-2</v>
      </c>
      <c r="X36" s="73">
        <v>1.3282732025806382E-2</v>
      </c>
      <c r="Y36" s="73">
        <v>1.3154594323607703E-2</v>
      </c>
      <c r="Z36" s="73">
        <v>1.1909221617095385E-2</v>
      </c>
      <c r="AA36" s="73">
        <v>7.4908539469854315E-3</v>
      </c>
      <c r="AB36" s="73">
        <v>1.3513201021072899E-2</v>
      </c>
      <c r="AC36" s="73">
        <v>1.4720154547632048E-2</v>
      </c>
      <c r="AD36" s="73">
        <v>1.5381663660693866E-2</v>
      </c>
      <c r="AE36" s="73">
        <v>1.8613713582173303E-2</v>
      </c>
      <c r="AF36" s="73">
        <v>1.2292977941640438E-2</v>
      </c>
      <c r="AG36" s="73">
        <v>1.0178021414747187E-2</v>
      </c>
      <c r="AH36" s="73">
        <v>3.6789276414329684E-2</v>
      </c>
      <c r="AI36" s="73">
        <v>2.3234965925561509E-2</v>
      </c>
      <c r="AJ36" s="73">
        <v>1.0337491023482479</v>
      </c>
      <c r="AK36" s="73">
        <v>3.3747203698056408E-2</v>
      </c>
      <c r="AL36" s="73">
        <v>3.3436093341937659E-2</v>
      </c>
      <c r="AM36" s="73">
        <v>7.0642390614918983E-3</v>
      </c>
      <c r="AN36" s="73">
        <v>2.052799342434471E-2</v>
      </c>
      <c r="AO36" s="73">
        <v>2.4917508552490291E-2</v>
      </c>
      <c r="AP36" s="73">
        <v>2.7407327758135782E-2</v>
      </c>
      <c r="AQ36" s="73">
        <v>1.6153158546213468E-2</v>
      </c>
      <c r="AR36" s="73">
        <v>2.4132646113570008E-2</v>
      </c>
      <c r="AS36" s="73">
        <v>2.0418387627826048E-2</v>
      </c>
      <c r="AT36" s="138">
        <v>4.2433675316553912E-2</v>
      </c>
      <c r="AU36" s="35"/>
      <c r="AV36" s="35"/>
      <c r="AW36" s="35"/>
    </row>
    <row r="37" spans="2:49" ht="32.1" customHeight="1" x14ac:dyDescent="0.15">
      <c r="B37" s="42" t="s">
        <v>28</v>
      </c>
      <c r="C37" s="32" t="s">
        <v>78</v>
      </c>
      <c r="D37" s="144">
        <v>0.11092168710462373</v>
      </c>
      <c r="E37" s="73">
        <v>9.6900987047364814E-2</v>
      </c>
      <c r="F37" s="73">
        <v>0.11149213969969164</v>
      </c>
      <c r="G37" s="73">
        <v>0.32378848650539971</v>
      </c>
      <c r="H37" s="73">
        <v>0.10079558915295578</v>
      </c>
      <c r="I37" s="73">
        <v>8.4923545372594555E-2</v>
      </c>
      <c r="J37" s="73">
        <v>0.11252208350004904</v>
      </c>
      <c r="K37" s="73">
        <v>0.10130265583446456</v>
      </c>
      <c r="L37" s="73">
        <v>0.22821586415925046</v>
      </c>
      <c r="M37" s="73">
        <v>7.8789878760255838E-2</v>
      </c>
      <c r="N37" s="73">
        <v>6.9335635355169234E-2</v>
      </c>
      <c r="O37" s="73">
        <v>0.11496560373967238</v>
      </c>
      <c r="P37" s="73">
        <v>0.1230030848101019</v>
      </c>
      <c r="Q37" s="73">
        <v>0.12053289889879021</v>
      </c>
      <c r="R37" s="73">
        <v>0.15763297346235691</v>
      </c>
      <c r="S37" s="73">
        <v>9.5724764654031222E-2</v>
      </c>
      <c r="T37" s="73">
        <v>7.4830532645657477E-2</v>
      </c>
      <c r="U37" s="73">
        <v>6.9391363361644989E-2</v>
      </c>
      <c r="V37" s="73">
        <v>7.9777403565336552E-2</v>
      </c>
      <c r="W37" s="73">
        <v>7.688941636186937E-2</v>
      </c>
      <c r="X37" s="73">
        <v>7.8369460384042702E-2</v>
      </c>
      <c r="Y37" s="73">
        <v>7.7642848723047497E-2</v>
      </c>
      <c r="Z37" s="73">
        <v>8.5142541268344987E-2</v>
      </c>
      <c r="AA37" s="73">
        <v>4.270642056912749E-2</v>
      </c>
      <c r="AB37" s="73">
        <v>7.7619039400480427E-2</v>
      </c>
      <c r="AC37" s="73">
        <v>0.17141633402543774</v>
      </c>
      <c r="AD37" s="73">
        <v>9.9127477773452641E-2</v>
      </c>
      <c r="AE37" s="73">
        <v>0.19540349839915455</v>
      </c>
      <c r="AF37" s="73">
        <v>6.996263978985523E-2</v>
      </c>
      <c r="AG37" s="73">
        <v>0.10472955786450394</v>
      </c>
      <c r="AH37" s="73">
        <v>7.9147038806202274E-2</v>
      </c>
      <c r="AI37" s="73">
        <v>6.1239302129216466E-2</v>
      </c>
      <c r="AJ37" s="73">
        <v>1.2115060840150831E-2</v>
      </c>
      <c r="AK37" s="73">
        <v>1.1921708402031306</v>
      </c>
      <c r="AL37" s="73">
        <v>5.9225900195216542E-2</v>
      </c>
      <c r="AM37" s="73">
        <v>5.8722970573843021E-2</v>
      </c>
      <c r="AN37" s="73">
        <v>5.4135096854427488E-2</v>
      </c>
      <c r="AO37" s="73">
        <v>4.9516157429177914E-2</v>
      </c>
      <c r="AP37" s="73">
        <v>7.4733068547089401E-2</v>
      </c>
      <c r="AQ37" s="73">
        <v>4.2195790467474965E-2</v>
      </c>
      <c r="AR37" s="73">
        <v>8.3481571454208092E-2</v>
      </c>
      <c r="AS37" s="73">
        <v>0.16408229734948981</v>
      </c>
      <c r="AT37" s="138">
        <v>0.14370778810125476</v>
      </c>
      <c r="AU37" s="35"/>
      <c r="AV37" s="35"/>
      <c r="AW37" s="35"/>
    </row>
    <row r="38" spans="2:49" ht="32.1" customHeight="1" x14ac:dyDescent="0.15">
      <c r="B38" s="42" t="s">
        <v>29</v>
      </c>
      <c r="C38" s="32" t="s">
        <v>79</v>
      </c>
      <c r="D38" s="144">
        <v>2.6283381645061374E-2</v>
      </c>
      <c r="E38" s="73">
        <v>1.2864655473251253E-2</v>
      </c>
      <c r="F38" s="73">
        <v>2.8269907857260423E-2</v>
      </c>
      <c r="G38" s="73">
        <v>3.3065337680324762E-2</v>
      </c>
      <c r="H38" s="73">
        <v>3.1849856482141642E-2</v>
      </c>
      <c r="I38" s="73">
        <v>3.3653572390049624E-2</v>
      </c>
      <c r="J38" s="73">
        <v>3.4275232189971819E-2</v>
      </c>
      <c r="K38" s="73">
        <v>4.5253499122099188E-2</v>
      </c>
      <c r="L38" s="73">
        <v>2.437446662207287E-2</v>
      </c>
      <c r="M38" s="73">
        <v>3.6357749542299277E-2</v>
      </c>
      <c r="N38" s="73">
        <v>3.6155513917169826E-2</v>
      </c>
      <c r="O38" s="73">
        <v>3.8163139200875607E-2</v>
      </c>
      <c r="P38" s="73">
        <v>3.2751101295258066E-2</v>
      </c>
      <c r="Q38" s="73">
        <v>2.8689731666562471E-2</v>
      </c>
      <c r="R38" s="73">
        <v>4.5614037201074625E-2</v>
      </c>
      <c r="S38" s="73">
        <v>3.0126675915798568E-2</v>
      </c>
      <c r="T38" s="73">
        <v>3.4740791152040248E-2</v>
      </c>
      <c r="U38" s="73">
        <v>3.2914266897699593E-2</v>
      </c>
      <c r="V38" s="73">
        <v>3.8858601864248499E-2</v>
      </c>
      <c r="W38" s="73">
        <v>3.9619000676551504E-2</v>
      </c>
      <c r="X38" s="73">
        <v>4.8241781411424364E-2</v>
      </c>
      <c r="Y38" s="73">
        <v>4.7859628565423272E-2</v>
      </c>
      <c r="Z38" s="73">
        <v>3.3570508133653698E-2</v>
      </c>
      <c r="AA38" s="73">
        <v>2.6626973081317565E-2</v>
      </c>
      <c r="AB38" s="73">
        <v>3.3863103457832743E-2</v>
      </c>
      <c r="AC38" s="73">
        <v>3.4403342055609805E-2</v>
      </c>
      <c r="AD38" s="73">
        <v>3.7978222020405426E-2</v>
      </c>
      <c r="AE38" s="73">
        <v>4.0155915879710999E-2</v>
      </c>
      <c r="AF38" s="73">
        <v>9.1349778591421404E-2</v>
      </c>
      <c r="AG38" s="73">
        <v>3.3260768476978175E-2</v>
      </c>
      <c r="AH38" s="73">
        <v>6.1202557940297532E-2</v>
      </c>
      <c r="AI38" s="73">
        <v>9.2102628883938595E-2</v>
      </c>
      <c r="AJ38" s="73">
        <v>1.5974499368503033E-2</v>
      </c>
      <c r="AK38" s="73">
        <v>4.0267418982873962E-2</v>
      </c>
      <c r="AL38" s="73">
        <v>1.2188035717691073</v>
      </c>
      <c r="AM38" s="73">
        <v>5.2736687058978861E-2</v>
      </c>
      <c r="AN38" s="73">
        <v>7.0968816481063207E-2</v>
      </c>
      <c r="AO38" s="73">
        <v>3.4006178617341197E-2</v>
      </c>
      <c r="AP38" s="73">
        <v>0.10249403832084623</v>
      </c>
      <c r="AQ38" s="73">
        <v>0.10428420864174766</v>
      </c>
      <c r="AR38" s="73">
        <v>4.55466907840913E-2</v>
      </c>
      <c r="AS38" s="73">
        <v>4.1243399714083737E-2</v>
      </c>
      <c r="AT38" s="138">
        <v>0.11796073357077971</v>
      </c>
      <c r="AU38" s="35"/>
      <c r="AV38" s="35"/>
      <c r="AW38" s="35"/>
    </row>
    <row r="39" spans="2:49" ht="32.1" customHeight="1" x14ac:dyDescent="0.15">
      <c r="B39" s="42" t="s">
        <v>30</v>
      </c>
      <c r="C39" s="32" t="s">
        <v>339</v>
      </c>
      <c r="D39" s="144">
        <v>3.5567878779441033E-3</v>
      </c>
      <c r="E39" s="73">
        <v>2.3829535328694497E-3</v>
      </c>
      <c r="F39" s="73">
        <v>6.0879672031493113E-3</v>
      </c>
      <c r="G39" s="73">
        <v>6.6223946228086954E-3</v>
      </c>
      <c r="H39" s="73">
        <v>3.9102737971785078E-3</v>
      </c>
      <c r="I39" s="73">
        <v>3.6047361598756074E-3</v>
      </c>
      <c r="J39" s="73">
        <v>4.604863640571233E-3</v>
      </c>
      <c r="K39" s="73">
        <v>4.2930457206984086E-3</v>
      </c>
      <c r="L39" s="73">
        <v>4.5513682839864369E-3</v>
      </c>
      <c r="M39" s="73">
        <v>4.3244431085077521E-3</v>
      </c>
      <c r="N39" s="73">
        <v>4.0723858801443987E-3</v>
      </c>
      <c r="O39" s="73">
        <v>4.838772312604404E-3</v>
      </c>
      <c r="P39" s="73">
        <v>7.007180915429837E-3</v>
      </c>
      <c r="Q39" s="73">
        <v>7.3955515034841799E-3</v>
      </c>
      <c r="R39" s="73">
        <v>7.5194222098758732E-3</v>
      </c>
      <c r="S39" s="73">
        <v>5.3448240712531282E-3</v>
      </c>
      <c r="T39" s="73">
        <v>5.5422238026906793E-3</v>
      </c>
      <c r="U39" s="73">
        <v>4.4591810551369579E-3</v>
      </c>
      <c r="V39" s="73">
        <v>3.727031417604543E-3</v>
      </c>
      <c r="W39" s="73">
        <v>3.3727191695438067E-3</v>
      </c>
      <c r="X39" s="73">
        <v>5.3869327309877223E-3</v>
      </c>
      <c r="Y39" s="73">
        <v>3.3763811384511671E-3</v>
      </c>
      <c r="Z39" s="73">
        <v>3.7002445508513863E-3</v>
      </c>
      <c r="AA39" s="73">
        <v>3.4197796238037994E-3</v>
      </c>
      <c r="AB39" s="73">
        <v>6.0348425573957722E-3</v>
      </c>
      <c r="AC39" s="73">
        <v>3.5323128036831523E-3</v>
      </c>
      <c r="AD39" s="73">
        <v>6.1330320938007667E-3</v>
      </c>
      <c r="AE39" s="73">
        <v>7.5981162819188913E-3</v>
      </c>
      <c r="AF39" s="73">
        <v>1.1306979598078712E-2</v>
      </c>
      <c r="AG39" s="73">
        <v>6.8482764082199851E-3</v>
      </c>
      <c r="AH39" s="73">
        <v>4.512812427054284E-3</v>
      </c>
      <c r="AI39" s="73">
        <v>2.8587930221549217E-3</v>
      </c>
      <c r="AJ39" s="73">
        <v>2.8155920045071356E-3</v>
      </c>
      <c r="AK39" s="73">
        <v>5.9707284537600207E-3</v>
      </c>
      <c r="AL39" s="73">
        <v>2.8707942597104102E-3</v>
      </c>
      <c r="AM39" s="73">
        <v>1.0034910278985674</v>
      </c>
      <c r="AN39" s="73">
        <v>4.8521032763888172E-3</v>
      </c>
      <c r="AO39" s="73">
        <v>2.9677228691524248E-3</v>
      </c>
      <c r="AP39" s="73">
        <v>2.7912478164473817E-3</v>
      </c>
      <c r="AQ39" s="73">
        <v>2.2439797966425064E-3</v>
      </c>
      <c r="AR39" s="73">
        <v>3.3571106095248108E-3</v>
      </c>
      <c r="AS39" s="73">
        <v>4.5301178947756504E-3</v>
      </c>
      <c r="AT39" s="138">
        <v>0.24961611340620263</v>
      </c>
      <c r="AU39" s="35"/>
      <c r="AV39" s="35"/>
      <c r="AW39" s="35"/>
    </row>
    <row r="40" spans="2:49" ht="32.1" customHeight="1" x14ac:dyDescent="0.15">
      <c r="B40" s="42" t="s">
        <v>31</v>
      </c>
      <c r="C40" s="32" t="s">
        <v>81</v>
      </c>
      <c r="D40" s="144">
        <v>5.4238495772288855E-4</v>
      </c>
      <c r="E40" s="73">
        <v>4.6949680982364517E-4</v>
      </c>
      <c r="F40" s="73">
        <v>4.9188338700912367E-4</v>
      </c>
      <c r="G40" s="73">
        <v>1.189671339215682E-3</v>
      </c>
      <c r="H40" s="73">
        <v>8.1784648822064328E-4</v>
      </c>
      <c r="I40" s="73">
        <v>5.2494942145276963E-4</v>
      </c>
      <c r="J40" s="73">
        <v>7.2247082499604773E-4</v>
      </c>
      <c r="K40" s="73">
        <v>1.052947513720871E-3</v>
      </c>
      <c r="L40" s="73">
        <v>8.1724142729440712E-4</v>
      </c>
      <c r="M40" s="73">
        <v>7.6588744526532692E-4</v>
      </c>
      <c r="N40" s="73">
        <v>5.7506521873161782E-4</v>
      </c>
      <c r="O40" s="73">
        <v>2.0432913379659829E-3</v>
      </c>
      <c r="P40" s="73">
        <v>7.8591237094069769E-4</v>
      </c>
      <c r="Q40" s="73">
        <v>6.8767849973951718E-4</v>
      </c>
      <c r="R40" s="73">
        <v>7.9218438841852025E-4</v>
      </c>
      <c r="S40" s="73">
        <v>8.5209411831742158E-4</v>
      </c>
      <c r="T40" s="73">
        <v>1.4825497933991878E-3</v>
      </c>
      <c r="U40" s="73">
        <v>8.6413127186683999E-4</v>
      </c>
      <c r="V40" s="73">
        <v>1.181283767307363E-3</v>
      </c>
      <c r="W40" s="73">
        <v>2.0007317576085553E-3</v>
      </c>
      <c r="X40" s="73">
        <v>1.8871038233079231E-3</v>
      </c>
      <c r="Y40" s="73">
        <v>2.5616784517128142E-3</v>
      </c>
      <c r="Z40" s="73">
        <v>9.5147455377866095E-4</v>
      </c>
      <c r="AA40" s="73">
        <v>4.5388707772832767E-4</v>
      </c>
      <c r="AB40" s="73">
        <v>8.6004283404775088E-4</v>
      </c>
      <c r="AC40" s="73">
        <v>6.433405077366747E-4</v>
      </c>
      <c r="AD40" s="73">
        <v>7.1925348397517525E-4</v>
      </c>
      <c r="AE40" s="73">
        <v>1.2679032878710383E-3</v>
      </c>
      <c r="AF40" s="73">
        <v>8.4332758540796597E-4</v>
      </c>
      <c r="AG40" s="73">
        <v>5.9399146781212127E-4</v>
      </c>
      <c r="AH40" s="73">
        <v>6.8332035922938036E-4</v>
      </c>
      <c r="AI40" s="73">
        <v>8.1244889492733798E-4</v>
      </c>
      <c r="AJ40" s="73">
        <v>1.409514949735919E-4</v>
      </c>
      <c r="AK40" s="73">
        <v>1.9091728207428886E-3</v>
      </c>
      <c r="AL40" s="73">
        <v>5.3958189900558465E-3</v>
      </c>
      <c r="AM40" s="73">
        <v>5.0206546936307553E-4</v>
      </c>
      <c r="AN40" s="73">
        <v>1.0005106953926768</v>
      </c>
      <c r="AO40" s="73">
        <v>5.0364573925312643E-4</v>
      </c>
      <c r="AP40" s="73">
        <v>6.7192475958294544E-4</v>
      </c>
      <c r="AQ40" s="73">
        <v>1.206069960830681E-3</v>
      </c>
      <c r="AR40" s="73">
        <v>9.4924505612062045E-4</v>
      </c>
      <c r="AS40" s="73">
        <v>8.1948179091899788E-4</v>
      </c>
      <c r="AT40" s="138">
        <v>9.992555570672388E-4</v>
      </c>
      <c r="AU40" s="35"/>
      <c r="AV40" s="35"/>
      <c r="AW40" s="35"/>
    </row>
    <row r="41" spans="2:49" ht="32.1" customHeight="1" x14ac:dyDescent="0.15">
      <c r="B41" s="42" t="s">
        <v>32</v>
      </c>
      <c r="C41" s="32" t="s">
        <v>82</v>
      </c>
      <c r="D41" s="144">
        <v>1.1669711295960413E-3</v>
      </c>
      <c r="E41" s="73">
        <v>1.6009558947705727E-4</v>
      </c>
      <c r="F41" s="73">
        <v>2.4899570876719983E-4</v>
      </c>
      <c r="G41" s="73">
        <v>4.9558838862553782E-4</v>
      </c>
      <c r="H41" s="73">
        <v>3.5268440208319381E-4</v>
      </c>
      <c r="I41" s="73">
        <v>1.9504603805920809E-4</v>
      </c>
      <c r="J41" s="73">
        <v>2.1952725696502984E-4</v>
      </c>
      <c r="K41" s="73">
        <v>2.3004057078196364E-4</v>
      </c>
      <c r="L41" s="73">
        <v>3.4929222266727548E-4</v>
      </c>
      <c r="M41" s="73">
        <v>1.8160950110323443E-4</v>
      </c>
      <c r="N41" s="73">
        <v>2.1171099691585037E-4</v>
      </c>
      <c r="O41" s="73">
        <v>2.2580838360650662E-4</v>
      </c>
      <c r="P41" s="73">
        <v>2.5371969318738739E-4</v>
      </c>
      <c r="Q41" s="73">
        <v>2.5333788109813273E-4</v>
      </c>
      <c r="R41" s="73">
        <v>3.1430945224480473E-4</v>
      </c>
      <c r="S41" s="73">
        <v>2.0148484431002818E-4</v>
      </c>
      <c r="T41" s="73">
        <v>1.8053787079178483E-4</v>
      </c>
      <c r="U41" s="73">
        <v>1.6057960316189139E-4</v>
      </c>
      <c r="V41" s="73">
        <v>1.7238347160846709E-4</v>
      </c>
      <c r="W41" s="73">
        <v>1.6544520491367155E-4</v>
      </c>
      <c r="X41" s="73">
        <v>1.9289828660275801E-4</v>
      </c>
      <c r="Y41" s="73">
        <v>1.710701381357781E-4</v>
      </c>
      <c r="Z41" s="73">
        <v>1.7628219388206802E-4</v>
      </c>
      <c r="AA41" s="73">
        <v>1.1464762392499984E-4</v>
      </c>
      <c r="AB41" s="73">
        <v>1.9096623152516209E-4</v>
      </c>
      <c r="AC41" s="73">
        <v>2.9166768216619247E-4</v>
      </c>
      <c r="AD41" s="73">
        <v>2.2107219262407899E-4</v>
      </c>
      <c r="AE41" s="73">
        <v>3.5729907591095352E-4</v>
      </c>
      <c r="AF41" s="73">
        <v>5.5687484015881747E-4</v>
      </c>
      <c r="AG41" s="73">
        <v>2.3345687801330027E-4</v>
      </c>
      <c r="AH41" s="73">
        <v>2.156655215534522E-4</v>
      </c>
      <c r="AI41" s="73">
        <v>3.3166267181730191E-4</v>
      </c>
      <c r="AJ41" s="73">
        <v>7.500626759365163E-5</v>
      </c>
      <c r="AK41" s="73">
        <v>1.5384840777066934E-3</v>
      </c>
      <c r="AL41" s="73">
        <v>8.7397922861656978E-4</v>
      </c>
      <c r="AM41" s="73">
        <v>1.7407655551980719E-4</v>
      </c>
      <c r="AN41" s="73">
        <v>1.9852634443133938E-4</v>
      </c>
      <c r="AO41" s="73">
        <v>1.0170188948236747</v>
      </c>
      <c r="AP41" s="73">
        <v>2.150648457569311E-4</v>
      </c>
      <c r="AQ41" s="73">
        <v>1.8744333334305132E-4</v>
      </c>
      <c r="AR41" s="73">
        <v>2.9187492048912315E-4</v>
      </c>
      <c r="AS41" s="73">
        <v>2.9276712969559621E-4</v>
      </c>
      <c r="AT41" s="138">
        <v>2.7771134746330029E-3</v>
      </c>
      <c r="AU41" s="35"/>
      <c r="AV41" s="35"/>
      <c r="AW41" s="35"/>
    </row>
    <row r="42" spans="2:49" ht="32.1" customHeight="1" x14ac:dyDescent="0.15">
      <c r="B42" s="42" t="s">
        <v>33</v>
      </c>
      <c r="C42" s="32" t="s">
        <v>83</v>
      </c>
      <c r="D42" s="144">
        <v>1.4157493105116309E-3</v>
      </c>
      <c r="E42" s="73">
        <v>5.5662640484920565E-4</v>
      </c>
      <c r="F42" s="73">
        <v>6.389267618993737E-3</v>
      </c>
      <c r="G42" s="73">
        <v>4.0089517864020721E-3</v>
      </c>
      <c r="H42" s="73">
        <v>2.4073501211362542E-3</v>
      </c>
      <c r="I42" s="73">
        <v>1.9269762908141635E-3</v>
      </c>
      <c r="J42" s="73">
        <v>3.0114546621840877E-3</v>
      </c>
      <c r="K42" s="73">
        <v>3.6128592231125735E-3</v>
      </c>
      <c r="L42" s="73">
        <v>2.7948348197760608E-3</v>
      </c>
      <c r="M42" s="73">
        <v>2.2831416336908943E-3</v>
      </c>
      <c r="N42" s="73">
        <v>2.3726058068355054E-3</v>
      </c>
      <c r="O42" s="73">
        <v>2.1955350386910822E-3</v>
      </c>
      <c r="P42" s="73">
        <v>2.2835545999756279E-3</v>
      </c>
      <c r="Q42" s="73">
        <v>2.6660265685346345E-3</v>
      </c>
      <c r="R42" s="73">
        <v>2.5623116999074153E-3</v>
      </c>
      <c r="S42" s="73">
        <v>2.2757521966506426E-3</v>
      </c>
      <c r="T42" s="73">
        <v>4.0166912573467309E-3</v>
      </c>
      <c r="U42" s="73">
        <v>3.433329907762519E-3</v>
      </c>
      <c r="V42" s="73">
        <v>3.9094263246185834E-3</v>
      </c>
      <c r="W42" s="73">
        <v>2.2127165451984948E-3</v>
      </c>
      <c r="X42" s="73">
        <v>2.0845752101308927E-3</v>
      </c>
      <c r="Y42" s="73">
        <v>2.1129065777544666E-3</v>
      </c>
      <c r="Z42" s="73">
        <v>1.6748029758946658E-3</v>
      </c>
      <c r="AA42" s="73">
        <v>1.3874458930715574E-3</v>
      </c>
      <c r="AB42" s="73">
        <v>2.9461332465019717E-3</v>
      </c>
      <c r="AC42" s="73">
        <v>2.3683386070177531E-3</v>
      </c>
      <c r="AD42" s="73">
        <v>2.4051306721780547E-3</v>
      </c>
      <c r="AE42" s="73">
        <v>3.7856882192498355E-3</v>
      </c>
      <c r="AF42" s="73">
        <v>1.0202909377545083E-2</v>
      </c>
      <c r="AG42" s="73">
        <v>3.1458948394645831E-3</v>
      </c>
      <c r="AH42" s="73">
        <v>1.3669351086485367E-3</v>
      </c>
      <c r="AI42" s="73">
        <v>4.1298843296165436E-3</v>
      </c>
      <c r="AJ42" s="73">
        <v>8.3833510620017967E-4</v>
      </c>
      <c r="AK42" s="73">
        <v>2.6576818844317803E-3</v>
      </c>
      <c r="AL42" s="73">
        <v>2.50746913208708E-3</v>
      </c>
      <c r="AM42" s="73">
        <v>8.7025323292101785E-4</v>
      </c>
      <c r="AN42" s="73">
        <v>3.9629853018965759E-3</v>
      </c>
      <c r="AO42" s="73">
        <v>2.2006573108045101E-3</v>
      </c>
      <c r="AP42" s="73">
        <v>1.0010296219657362</v>
      </c>
      <c r="AQ42" s="73">
        <v>2.9656595632140035E-3</v>
      </c>
      <c r="AR42" s="73">
        <v>3.9537880296431202E-3</v>
      </c>
      <c r="AS42" s="73">
        <v>2.4676943754159265E-3</v>
      </c>
      <c r="AT42" s="138">
        <v>5.9015675394955185E-3</v>
      </c>
      <c r="AU42" s="35"/>
      <c r="AV42" s="35"/>
      <c r="AW42" s="35"/>
    </row>
    <row r="43" spans="2:49" ht="32.1" customHeight="1" x14ac:dyDescent="0.15">
      <c r="B43" s="42" t="s">
        <v>34</v>
      </c>
      <c r="C43" s="32" t="s">
        <v>84</v>
      </c>
      <c r="D43" s="144">
        <v>7.839709529963193E-2</v>
      </c>
      <c r="E43" s="73">
        <v>5.9218970974669015E-2</v>
      </c>
      <c r="F43" s="73">
        <v>7.3644881095234302E-2</v>
      </c>
      <c r="G43" s="73">
        <v>0.11876846373725833</v>
      </c>
      <c r="H43" s="73">
        <v>0.11097640902701525</v>
      </c>
      <c r="I43" s="73">
        <v>0.10308799696779684</v>
      </c>
      <c r="J43" s="73">
        <v>9.7614821832987392E-2</v>
      </c>
      <c r="K43" s="73">
        <v>0.13827683443098984</v>
      </c>
      <c r="L43" s="73">
        <v>8.7397762653762937E-2</v>
      </c>
      <c r="M43" s="73">
        <v>0.12431947842172654</v>
      </c>
      <c r="N43" s="73">
        <v>0.10961577370385632</v>
      </c>
      <c r="O43" s="73">
        <v>0.10096373308560298</v>
      </c>
      <c r="P43" s="73">
        <v>0.13070156432232102</v>
      </c>
      <c r="Q43" s="73">
        <v>8.3800869453696455E-2</v>
      </c>
      <c r="R43" s="73">
        <v>0.14096279679182333</v>
      </c>
      <c r="S43" s="73">
        <v>9.241661553692232E-2</v>
      </c>
      <c r="T43" s="73">
        <v>0.11798893899799526</v>
      </c>
      <c r="U43" s="73">
        <v>9.52230725895227E-2</v>
      </c>
      <c r="V43" s="73">
        <v>0.11312160273741424</v>
      </c>
      <c r="W43" s="73">
        <v>0.13145193803927832</v>
      </c>
      <c r="X43" s="73">
        <v>0.12379539196141875</v>
      </c>
      <c r="Y43" s="73">
        <v>0.12027149920127084</v>
      </c>
      <c r="Z43" s="73">
        <v>0.12244328659027529</v>
      </c>
      <c r="AA43" s="73">
        <v>0.14486657705391681</v>
      </c>
      <c r="AB43" s="73">
        <v>0.13012231066962152</v>
      </c>
      <c r="AC43" s="73">
        <v>0.11531273825024133</v>
      </c>
      <c r="AD43" s="73">
        <v>0.16057297993198377</v>
      </c>
      <c r="AE43" s="73">
        <v>0.13424832519399402</v>
      </c>
      <c r="AF43" s="73">
        <v>0.24707693254355687</v>
      </c>
      <c r="AG43" s="73">
        <v>0.11483466690313406</v>
      </c>
      <c r="AH43" s="73">
        <v>0.12948478157285156</v>
      </c>
      <c r="AI43" s="73">
        <v>0.17406162125872424</v>
      </c>
      <c r="AJ43" s="73">
        <v>5.0278625316248771E-2</v>
      </c>
      <c r="AK43" s="73">
        <v>0.18837883286287876</v>
      </c>
      <c r="AL43" s="73">
        <v>0.25356502703154093</v>
      </c>
      <c r="AM43" s="73">
        <v>0.13571367012981553</v>
      </c>
      <c r="AN43" s="73">
        <v>0.12998011443201316</v>
      </c>
      <c r="AO43" s="73">
        <v>9.8308373226808923E-2</v>
      </c>
      <c r="AP43" s="73">
        <v>0.13886955376394414</v>
      </c>
      <c r="AQ43" s="73">
        <v>1.1892823795082628</v>
      </c>
      <c r="AR43" s="73">
        <v>9.9563188561331228E-2</v>
      </c>
      <c r="AS43" s="73">
        <v>0.1154745959862456</v>
      </c>
      <c r="AT43" s="138">
        <v>0.13098404863668248</v>
      </c>
      <c r="AU43" s="35"/>
      <c r="AV43" s="35"/>
      <c r="AW43" s="35"/>
    </row>
    <row r="44" spans="2:49" ht="32.1" customHeight="1" x14ac:dyDescent="0.15">
      <c r="B44" s="42" t="s">
        <v>35</v>
      </c>
      <c r="C44" s="32" t="s">
        <v>85</v>
      </c>
      <c r="D44" s="144">
        <v>8.0158910557293398E-4</v>
      </c>
      <c r="E44" s="73">
        <v>5.381746899809955E-4</v>
      </c>
      <c r="F44" s="73">
        <v>1.6800363479581937E-3</v>
      </c>
      <c r="G44" s="73">
        <v>8.769937771878918E-4</v>
      </c>
      <c r="H44" s="73">
        <v>9.4319594130923528E-4</v>
      </c>
      <c r="I44" s="73">
        <v>8.3924719366631432E-4</v>
      </c>
      <c r="J44" s="73">
        <v>8.40828135133811E-4</v>
      </c>
      <c r="K44" s="73">
        <v>9.5445282473647015E-4</v>
      </c>
      <c r="L44" s="73">
        <v>6.4962225863859154E-4</v>
      </c>
      <c r="M44" s="73">
        <v>8.4657166545223342E-4</v>
      </c>
      <c r="N44" s="73">
        <v>7.9803429113983022E-4</v>
      </c>
      <c r="O44" s="73">
        <v>8.2950854670106285E-4</v>
      </c>
      <c r="P44" s="73">
        <v>7.6741668428354165E-4</v>
      </c>
      <c r="Q44" s="73">
        <v>7.4454780555529437E-4</v>
      </c>
      <c r="R44" s="73">
        <v>1.2357233242616592E-3</v>
      </c>
      <c r="S44" s="73">
        <v>7.6540500748791028E-4</v>
      </c>
      <c r="T44" s="73">
        <v>8.5696534205998343E-4</v>
      </c>
      <c r="U44" s="73">
        <v>7.4627296007382998E-4</v>
      </c>
      <c r="V44" s="73">
        <v>8.8206682725764979E-4</v>
      </c>
      <c r="W44" s="73">
        <v>9.944188261446277E-4</v>
      </c>
      <c r="X44" s="73">
        <v>1.0028306010724847E-3</v>
      </c>
      <c r="Y44" s="73">
        <v>1.0105746957492694E-3</v>
      </c>
      <c r="Z44" s="73">
        <v>9.1320667947448933E-4</v>
      </c>
      <c r="AA44" s="73">
        <v>6.4223458669966692E-4</v>
      </c>
      <c r="AB44" s="73">
        <v>9.1856600502292403E-4</v>
      </c>
      <c r="AC44" s="73">
        <v>8.6396082057730987E-4</v>
      </c>
      <c r="AD44" s="73">
        <v>1.0477816673182699E-3</v>
      </c>
      <c r="AE44" s="73">
        <v>8.9295770546055444E-4</v>
      </c>
      <c r="AF44" s="73">
        <v>1.6393154804343394E-3</v>
      </c>
      <c r="AG44" s="73">
        <v>6.7693188209450462E-4</v>
      </c>
      <c r="AH44" s="73">
        <v>1.700139860470029E-3</v>
      </c>
      <c r="AI44" s="73">
        <v>1.3022640956881098E-3</v>
      </c>
      <c r="AJ44" s="73">
        <v>7.8463464243607134E-4</v>
      </c>
      <c r="AK44" s="73">
        <v>1.5875897199515954E-3</v>
      </c>
      <c r="AL44" s="73">
        <v>1.0092670316013332E-2</v>
      </c>
      <c r="AM44" s="73">
        <v>1.1489162429757737E-3</v>
      </c>
      <c r="AN44" s="73">
        <v>4.2902057962311141E-3</v>
      </c>
      <c r="AO44" s="73">
        <v>1.2956035409004769E-2</v>
      </c>
      <c r="AP44" s="73">
        <v>3.8007994372537893E-3</v>
      </c>
      <c r="AQ44" s="73">
        <v>2.5506326525398704E-3</v>
      </c>
      <c r="AR44" s="73">
        <v>1.0182029013465299</v>
      </c>
      <c r="AS44" s="73">
        <v>1.0855689063400428E-3</v>
      </c>
      <c r="AT44" s="138">
        <v>3.1585940613204381E-3</v>
      </c>
      <c r="AU44" s="35"/>
      <c r="AV44" s="35"/>
      <c r="AW44" s="35"/>
    </row>
    <row r="45" spans="2:49" ht="32.1" customHeight="1" x14ac:dyDescent="0.15">
      <c r="B45" s="42" t="s">
        <v>36</v>
      </c>
      <c r="C45" s="32" t="s">
        <v>86</v>
      </c>
      <c r="D45" s="144">
        <v>1.9351422118028888E-3</v>
      </c>
      <c r="E45" s="73">
        <v>2.8214688559731974E-3</v>
      </c>
      <c r="F45" s="73">
        <v>2.0162131733168585E-3</v>
      </c>
      <c r="G45" s="73">
        <v>2.2379389097021717E-3</v>
      </c>
      <c r="H45" s="73">
        <v>2.0370161226532578E-3</v>
      </c>
      <c r="I45" s="73">
        <v>2.4411873121873433E-3</v>
      </c>
      <c r="J45" s="73">
        <v>2.284558303015112E-3</v>
      </c>
      <c r="K45" s="73">
        <v>1.9832108716597713E-3</v>
      </c>
      <c r="L45" s="73">
        <v>1.550737247704066E-3</v>
      </c>
      <c r="M45" s="73">
        <v>1.3046020569222694E-3</v>
      </c>
      <c r="N45" s="73">
        <v>1.4082113993990309E-3</v>
      </c>
      <c r="O45" s="73">
        <v>2.5116312568086068E-3</v>
      </c>
      <c r="P45" s="73">
        <v>2.3946237390252974E-3</v>
      </c>
      <c r="Q45" s="73">
        <v>1.3271169054661883E-3</v>
      </c>
      <c r="R45" s="73">
        <v>2.269737927241089E-3</v>
      </c>
      <c r="S45" s="73">
        <v>1.4466066920588662E-3</v>
      </c>
      <c r="T45" s="73">
        <v>2.3559606461627568E-3</v>
      </c>
      <c r="U45" s="73">
        <v>2.1495108268827054E-3</v>
      </c>
      <c r="V45" s="73">
        <v>1.8503497395881017E-3</v>
      </c>
      <c r="W45" s="73">
        <v>2.1664131430061857E-3</v>
      </c>
      <c r="X45" s="73">
        <v>2.3287498784829615E-3</v>
      </c>
      <c r="Y45" s="73">
        <v>2.1852081123925173E-3</v>
      </c>
      <c r="Z45" s="73">
        <v>1.6534816838323042E-3</v>
      </c>
      <c r="AA45" s="73">
        <v>1.5823735852517732E-3</v>
      </c>
      <c r="AB45" s="73">
        <v>3.0980039717846469E-3</v>
      </c>
      <c r="AC45" s="73">
        <v>2.2126178227901225E-3</v>
      </c>
      <c r="AD45" s="73">
        <v>2.1229299905239627E-3</v>
      </c>
      <c r="AE45" s="73">
        <v>1.4837735728337616E-3</v>
      </c>
      <c r="AF45" s="73">
        <v>2.3473923723787778E-3</v>
      </c>
      <c r="AG45" s="73">
        <v>4.067124895906527E-3</v>
      </c>
      <c r="AH45" s="73">
        <v>2.7160554739252222E-3</v>
      </c>
      <c r="AI45" s="73">
        <v>4.3820172125203245E-3</v>
      </c>
      <c r="AJ45" s="73">
        <v>7.8958519922460067E-4</v>
      </c>
      <c r="AK45" s="73">
        <v>2.8468063058833737E-3</v>
      </c>
      <c r="AL45" s="73">
        <v>3.0508118500319524E-3</v>
      </c>
      <c r="AM45" s="73">
        <v>3.9005470344849651E-3</v>
      </c>
      <c r="AN45" s="73">
        <v>5.3617612536608558E-3</v>
      </c>
      <c r="AO45" s="73">
        <v>3.1410367015638988E-3</v>
      </c>
      <c r="AP45" s="73">
        <v>5.9191987458385303E-3</v>
      </c>
      <c r="AQ45" s="73">
        <v>2.4490751446939805E-3</v>
      </c>
      <c r="AR45" s="73">
        <v>2.9373442661915616E-3</v>
      </c>
      <c r="AS45" s="73">
        <v>1.0023405632316511</v>
      </c>
      <c r="AT45" s="138">
        <v>2.0376763786820649E-3</v>
      </c>
      <c r="AU45" s="35"/>
      <c r="AV45" s="35"/>
      <c r="AW45" s="35"/>
    </row>
    <row r="46" spans="2:49" ht="32.1" customHeight="1" x14ac:dyDescent="0.15">
      <c r="B46" s="41" t="s">
        <v>37</v>
      </c>
      <c r="C46" s="30" t="s">
        <v>87</v>
      </c>
      <c r="D46" s="145">
        <v>1.4423376882315006E-2</v>
      </c>
      <c r="E46" s="139">
        <v>9.663279924774934E-3</v>
      </c>
      <c r="F46" s="139">
        <v>2.4687737484348139E-2</v>
      </c>
      <c r="G46" s="139">
        <v>2.6854931130556231E-2</v>
      </c>
      <c r="H46" s="139">
        <v>1.5856822117361294E-2</v>
      </c>
      <c r="I46" s="139">
        <v>1.4617815281480187E-2</v>
      </c>
      <c r="J46" s="139">
        <v>1.8673501501590483E-2</v>
      </c>
      <c r="K46" s="139">
        <v>1.7409027056860628E-2</v>
      </c>
      <c r="L46" s="139">
        <v>1.8456568775784426E-2</v>
      </c>
      <c r="M46" s="139">
        <v>1.7536348778884749E-2</v>
      </c>
      <c r="N46" s="139">
        <v>1.6514214053578107E-2</v>
      </c>
      <c r="O46" s="139">
        <v>1.9622040759075338E-2</v>
      </c>
      <c r="P46" s="139">
        <v>2.8415304677721895E-2</v>
      </c>
      <c r="Q46" s="139">
        <v>2.9990213149562486E-2</v>
      </c>
      <c r="R46" s="139">
        <v>3.0492529830870647E-2</v>
      </c>
      <c r="S46" s="139">
        <v>2.1674166296898476E-2</v>
      </c>
      <c r="T46" s="139">
        <v>2.2474655620607398E-2</v>
      </c>
      <c r="U46" s="139">
        <v>1.8082733958791959E-2</v>
      </c>
      <c r="V46" s="139">
        <v>1.5113743251793633E-2</v>
      </c>
      <c r="W46" s="139">
        <v>1.3676947113488588E-2</v>
      </c>
      <c r="X46" s="139">
        <v>2.1844924039615559E-2</v>
      </c>
      <c r="Y46" s="139">
        <v>1.369179701724858E-2</v>
      </c>
      <c r="Z46" s="139">
        <v>1.5005117973049022E-2</v>
      </c>
      <c r="AA46" s="139">
        <v>1.3867785221168253E-2</v>
      </c>
      <c r="AB46" s="139">
        <v>2.4472308053710947E-2</v>
      </c>
      <c r="AC46" s="139">
        <v>1.4324126313430252E-2</v>
      </c>
      <c r="AD46" s="139">
        <v>2.4870483243817486E-2</v>
      </c>
      <c r="AE46" s="139">
        <v>3.0811647613103017E-2</v>
      </c>
      <c r="AF46" s="139">
        <v>4.5851716138327114E-2</v>
      </c>
      <c r="AG46" s="139">
        <v>2.7770920004123921E-2</v>
      </c>
      <c r="AH46" s="139">
        <v>1.8300218249793967E-2</v>
      </c>
      <c r="AI46" s="139">
        <v>1.1592889596471109E-2</v>
      </c>
      <c r="AJ46" s="139">
        <v>1.1417702157518823E-2</v>
      </c>
      <c r="AK46" s="139">
        <v>2.4212314511238359E-2</v>
      </c>
      <c r="AL46" s="139">
        <v>1.1641556646139826E-2</v>
      </c>
      <c r="AM46" s="139">
        <v>1.4156709035124299E-2</v>
      </c>
      <c r="AN46" s="139">
        <v>1.9676100073677542E-2</v>
      </c>
      <c r="AO46" s="139">
        <v>1.2034618563981548E-2</v>
      </c>
      <c r="AP46" s="139">
        <v>1.1318982354334288E-2</v>
      </c>
      <c r="AQ46" s="139">
        <v>9.0997179010808855E-3</v>
      </c>
      <c r="AR46" s="139">
        <v>1.3613651760639393E-2</v>
      </c>
      <c r="AS46" s="139">
        <v>1.8370394850602188E-2</v>
      </c>
      <c r="AT46" s="140">
        <v>1.0122355909617515</v>
      </c>
      <c r="AU46" s="35"/>
      <c r="AV46" s="35"/>
      <c r="AW46" s="35"/>
    </row>
  </sheetData>
  <phoneticPr fontId="1"/>
  <pageMargins left="0.70866141732283472" right="0.70866141732283472" top="0.74803149606299213" bottom="0.74803149606299213" header="0.31496062992125984" footer="0.31496062992125984"/>
  <pageSetup paperSize="8" scale="35" orientation="landscape" r:id="rId1"/>
  <headerFooter>
    <oddHeader>&amp;L&amp;F&amp;R&amp;A</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M49"/>
  <sheetViews>
    <sheetView topLeftCell="B1" workbookViewId="0">
      <selection activeCell="B1" sqref="B1"/>
    </sheetView>
  </sheetViews>
  <sheetFormatPr defaultRowHeight="13.5" x14ac:dyDescent="0.15"/>
  <cols>
    <col min="1" max="1" width="1.625" style="45" customWidth="1"/>
    <col min="2" max="2" width="4.75" style="58" customWidth="1"/>
    <col min="3" max="3" width="22" style="45" customWidth="1"/>
    <col min="4" max="4" width="20.5" style="45" customWidth="1"/>
    <col min="5" max="7" width="23" style="45" customWidth="1"/>
    <col min="8" max="8" width="15.875" style="45" customWidth="1"/>
    <col min="9" max="9" width="15.75" style="45" customWidth="1"/>
    <col min="10" max="10" width="14.5" style="45" customWidth="1"/>
    <col min="11" max="11" width="14" style="45" customWidth="1"/>
    <col min="12" max="12" width="6.25" style="45" customWidth="1"/>
    <col min="13" max="13" width="9.625" style="46" customWidth="1"/>
    <col min="14" max="16384" width="9" style="45"/>
  </cols>
  <sheetData>
    <row r="1" spans="2:13" s="175" customFormat="1" ht="18" customHeight="1" x14ac:dyDescent="0.15">
      <c r="C1" s="176"/>
      <c r="D1" s="176"/>
      <c r="E1" s="176"/>
      <c r="F1" s="176"/>
      <c r="G1" s="176" t="s">
        <v>0</v>
      </c>
      <c r="H1" s="176"/>
      <c r="I1" s="176"/>
      <c r="M1" s="177"/>
    </row>
    <row r="2" spans="2:13" ht="27.75" customHeight="1" x14ac:dyDescent="0.15">
      <c r="B2" s="59"/>
      <c r="C2" s="49"/>
      <c r="D2" s="213" t="str">
        <f>'大分類(43部門)'!BM2</f>
        <v>97</v>
      </c>
      <c r="E2" s="214" t="s">
        <v>45</v>
      </c>
      <c r="F2" s="214" t="s">
        <v>48</v>
      </c>
      <c r="G2" s="215" t="s">
        <v>52</v>
      </c>
      <c r="H2" s="213" t="s">
        <v>357</v>
      </c>
      <c r="I2" s="214" t="s">
        <v>179</v>
      </c>
      <c r="J2" s="214" t="s">
        <v>180</v>
      </c>
      <c r="K2" s="215" t="s">
        <v>107</v>
      </c>
    </row>
    <row r="3" spans="2:13" ht="57.75" customHeight="1" x14ac:dyDescent="0.15">
      <c r="B3" s="60"/>
      <c r="C3" s="50"/>
      <c r="D3" s="220" t="str">
        <f>'大分類(43部門)'!BM3</f>
        <v>県内生産額</v>
      </c>
      <c r="E3" s="217" t="s">
        <v>358</v>
      </c>
      <c r="F3" s="217" t="s">
        <v>359</v>
      </c>
      <c r="G3" s="218" t="s">
        <v>360</v>
      </c>
      <c r="H3" s="216" t="s">
        <v>352</v>
      </c>
      <c r="I3" s="217" t="s">
        <v>365</v>
      </c>
      <c r="J3" s="217" t="s">
        <v>366</v>
      </c>
      <c r="K3" s="218" t="s">
        <v>367</v>
      </c>
    </row>
    <row r="4" spans="2:13" s="178" customFormat="1" ht="57.75" customHeight="1" x14ac:dyDescent="0.15">
      <c r="B4" s="211"/>
      <c r="C4" s="212"/>
      <c r="D4" s="221" t="s">
        <v>361</v>
      </c>
      <c r="E4" s="222" t="s">
        <v>368</v>
      </c>
      <c r="F4" s="222" t="s">
        <v>369</v>
      </c>
      <c r="G4" s="223" t="s">
        <v>370</v>
      </c>
      <c r="H4" s="219"/>
      <c r="I4" s="217" t="s">
        <v>362</v>
      </c>
      <c r="J4" s="217" t="s">
        <v>363</v>
      </c>
      <c r="K4" s="218" t="s">
        <v>364</v>
      </c>
      <c r="M4" s="179"/>
    </row>
    <row r="5" spans="2:13" ht="12.95" customHeight="1" x14ac:dyDescent="0.15">
      <c r="B5" s="59" t="s">
        <v>1</v>
      </c>
      <c r="C5" s="160" t="s">
        <v>116</v>
      </c>
      <c r="D5" s="180">
        <f>'大分類(43部門)'!BM4</f>
        <v>360622</v>
      </c>
      <c r="E5" s="182">
        <f t="array" ref="E5:E47">MMULT('(I -A)Inv'!D4:AT46,'大分類(43部門)'!BB4:BB46)</f>
        <v>732018.73280457268</v>
      </c>
      <c r="F5" s="182">
        <f t="array" ref="F5:F47">MMULT('(I -A)Inv'!D4:AT46,'大分類(43部門)'!BF4:BF46)</f>
        <v>476182.80887542845</v>
      </c>
      <c r="G5" s="185">
        <f t="array" ref="G5:G47">MMULT('(I -A)Inv'!D4:AT46,'大分類(43部門)'!BO4:BO46)</f>
        <v>847579.54168000142</v>
      </c>
      <c r="H5" s="188">
        <f>D5/$D$48</f>
        <v>4.5659768216490372E-3</v>
      </c>
      <c r="I5" s="189">
        <f>D5/E5</f>
        <v>0.4926403981744486</v>
      </c>
      <c r="J5" s="190">
        <f t="shared" ref="J5" si="0">F5/$E5</f>
        <v>0.65050631566631667</v>
      </c>
      <c r="K5" s="191">
        <f>G5/$E5</f>
        <v>1.1578659174918684</v>
      </c>
    </row>
    <row r="6" spans="2:13" ht="12.95" customHeight="1" x14ac:dyDescent="0.15">
      <c r="B6" s="61" t="s">
        <v>108</v>
      </c>
      <c r="C6" s="161" t="s">
        <v>117</v>
      </c>
      <c r="D6" s="157">
        <f>'大分類(43部門)'!BM5</f>
        <v>5554</v>
      </c>
      <c r="E6" s="183">
        <v>46318.159254224061</v>
      </c>
      <c r="F6" s="183">
        <v>40448.338754296383</v>
      </c>
      <c r="G6" s="186">
        <v>81212.498008520459</v>
      </c>
      <c r="H6" s="192">
        <f t="shared" ref="H6:H47" si="1">D6/$D$48</f>
        <v>7.0321376032074449E-5</v>
      </c>
      <c r="I6" s="51">
        <f t="shared" ref="I6:I41" si="2">D6/E6</f>
        <v>0.11990977382145197</v>
      </c>
      <c r="J6" s="53">
        <f t="shared" ref="J6:J41" si="3">F6/$E6</f>
        <v>0.87327172334914471</v>
      </c>
      <c r="K6" s="54">
        <f t="shared" ref="K6:K41" si="4">G6/$E6</f>
        <v>1.7533619495276931</v>
      </c>
    </row>
    <row r="7" spans="2:13" ht="12.95" customHeight="1" x14ac:dyDescent="0.15">
      <c r="B7" s="61" t="s">
        <v>109</v>
      </c>
      <c r="C7" s="161" t="s">
        <v>118</v>
      </c>
      <c r="D7" s="157">
        <f>'大分類(43部門)'!BM6</f>
        <v>39325</v>
      </c>
      <c r="E7" s="183">
        <v>78441.455909313299</v>
      </c>
      <c r="F7" s="183">
        <v>54882.663478447044</v>
      </c>
      <c r="G7" s="186">
        <v>93999.119387760322</v>
      </c>
      <c r="H7" s="192">
        <f t="shared" si="1"/>
        <v>4.9790927483999413E-4</v>
      </c>
      <c r="I7" s="51">
        <f t="shared" si="2"/>
        <v>0.5013292976798378</v>
      </c>
      <c r="J7" s="53">
        <f t="shared" si="3"/>
        <v>0.69966400855559419</v>
      </c>
      <c r="K7" s="54">
        <f t="shared" si="4"/>
        <v>1.198334710875756</v>
      </c>
    </row>
    <row r="8" spans="2:13" ht="12.95" customHeight="1" x14ac:dyDescent="0.15">
      <c r="B8" s="61" t="s">
        <v>2</v>
      </c>
      <c r="C8" s="161" t="s">
        <v>55</v>
      </c>
      <c r="D8" s="157">
        <f>'大分類(43部門)'!BM7</f>
        <v>15560</v>
      </c>
      <c r="E8" s="183">
        <v>1307597.2968737592</v>
      </c>
      <c r="F8" s="183">
        <v>2335027.5920195775</v>
      </c>
      <c r="G8" s="186">
        <v>3627064.888893337</v>
      </c>
      <c r="H8" s="192">
        <f t="shared" si="1"/>
        <v>1.9701127314711531E-4</v>
      </c>
      <c r="I8" s="51">
        <f t="shared" si="2"/>
        <v>1.1899688105199735E-2</v>
      </c>
      <c r="J8" s="53">
        <f t="shared" si="3"/>
        <v>1.7857390785391096</v>
      </c>
      <c r="K8" s="54">
        <f t="shared" si="4"/>
        <v>2.7738393904339103</v>
      </c>
    </row>
    <row r="9" spans="2:13" ht="12.95" customHeight="1" x14ac:dyDescent="0.15">
      <c r="B9" s="61" t="s">
        <v>3</v>
      </c>
      <c r="C9" s="161" t="s">
        <v>56</v>
      </c>
      <c r="D9" s="157">
        <f>'大分類(43部門)'!BM8</f>
        <v>2204715</v>
      </c>
      <c r="E9" s="183">
        <v>2889488.1883466952</v>
      </c>
      <c r="F9" s="183">
        <v>2000619.2295032286</v>
      </c>
      <c r="G9" s="186">
        <v>2685392.4178499221</v>
      </c>
      <c r="H9" s="192">
        <f t="shared" si="1"/>
        <v>2.7914762794122257E-2</v>
      </c>
      <c r="I9" s="51">
        <f t="shared" si="2"/>
        <v>0.76301229016668581</v>
      </c>
      <c r="J9" s="53">
        <f t="shared" si="3"/>
        <v>0.6923784072112581</v>
      </c>
      <c r="K9" s="54">
        <f t="shared" si="4"/>
        <v>0.92936611704457173</v>
      </c>
    </row>
    <row r="10" spans="2:13" ht="12.95" customHeight="1" x14ac:dyDescent="0.15">
      <c r="B10" s="61" t="s">
        <v>4</v>
      </c>
      <c r="C10" s="161" t="s">
        <v>57</v>
      </c>
      <c r="D10" s="157">
        <f>'大分類(43部門)'!BM9</f>
        <v>282090</v>
      </c>
      <c r="E10" s="183">
        <v>557507.04836535756</v>
      </c>
      <c r="F10" s="183">
        <v>495680.8774217653</v>
      </c>
      <c r="G10" s="186">
        <v>771097.9257871228</v>
      </c>
      <c r="H10" s="192">
        <f t="shared" si="1"/>
        <v>3.5716523163283904E-3</v>
      </c>
      <c r="I10" s="51">
        <f t="shared" si="2"/>
        <v>0.50598463432364482</v>
      </c>
      <c r="J10" s="53">
        <f t="shared" si="3"/>
        <v>0.88910244072273148</v>
      </c>
      <c r="K10" s="54">
        <f t="shared" si="4"/>
        <v>1.3831178063990865</v>
      </c>
    </row>
    <row r="11" spans="2:13" ht="12.95" customHeight="1" x14ac:dyDescent="0.15">
      <c r="B11" s="61" t="s">
        <v>5</v>
      </c>
      <c r="C11" s="161" t="s">
        <v>58</v>
      </c>
      <c r="D11" s="157">
        <f>'大分類(43部門)'!BM10</f>
        <v>685564</v>
      </c>
      <c r="E11" s="183">
        <v>990410.71461226488</v>
      </c>
      <c r="F11" s="183">
        <v>1290284.2223911448</v>
      </c>
      <c r="G11" s="186">
        <v>1595130.9370034102</v>
      </c>
      <c r="H11" s="192">
        <f t="shared" si="1"/>
        <v>8.6801951454902933E-3</v>
      </c>
      <c r="I11" s="51">
        <f t="shared" si="2"/>
        <v>0.69220171983740186</v>
      </c>
      <c r="J11" s="53">
        <f t="shared" si="3"/>
        <v>1.302776922093656</v>
      </c>
      <c r="K11" s="54">
        <f t="shared" si="4"/>
        <v>1.6105752022562547</v>
      </c>
    </row>
    <row r="12" spans="2:13" ht="12.95" customHeight="1" x14ac:dyDescent="0.15">
      <c r="B12" s="61" t="s">
        <v>6</v>
      </c>
      <c r="C12" s="161" t="s">
        <v>59</v>
      </c>
      <c r="D12" s="157">
        <f>'大分類(43部門)'!BM11</f>
        <v>1141346</v>
      </c>
      <c r="E12" s="183">
        <v>2041335.3410054147</v>
      </c>
      <c r="F12" s="183">
        <v>3562839.7942301799</v>
      </c>
      <c r="G12" s="186">
        <v>4462829.1352355946</v>
      </c>
      <c r="H12" s="192">
        <f t="shared" si="1"/>
        <v>1.4451030113198423E-2</v>
      </c>
      <c r="I12" s="51">
        <f t="shared" si="2"/>
        <v>0.55911734690188397</v>
      </c>
      <c r="J12" s="53">
        <f t="shared" si="3"/>
        <v>1.7453476274385087</v>
      </c>
      <c r="K12" s="54">
        <f t="shared" si="4"/>
        <v>2.1862302805366247</v>
      </c>
    </row>
    <row r="13" spans="2:13" ht="12.95" customHeight="1" x14ac:dyDescent="0.15">
      <c r="B13" s="61" t="s">
        <v>7</v>
      </c>
      <c r="C13" s="161" t="s">
        <v>60</v>
      </c>
      <c r="D13" s="157">
        <f>'大分類(43部門)'!BM12</f>
        <v>952664</v>
      </c>
      <c r="E13" s="183">
        <v>1178149.3542126294</v>
      </c>
      <c r="F13" s="183">
        <v>1655349.0354682982</v>
      </c>
      <c r="G13" s="186">
        <v>1880834.3896809276</v>
      </c>
      <c r="H13" s="192">
        <f t="shared" si="1"/>
        <v>1.2062053182610761E-2</v>
      </c>
      <c r="I13" s="51">
        <f t="shared" si="2"/>
        <v>0.80861055229850398</v>
      </c>
      <c r="J13" s="53">
        <f t="shared" si="3"/>
        <v>1.4050417542982798</v>
      </c>
      <c r="K13" s="54">
        <f t="shared" si="4"/>
        <v>1.596431201999776</v>
      </c>
    </row>
    <row r="14" spans="2:13" ht="12.95" customHeight="1" x14ac:dyDescent="0.15">
      <c r="B14" s="61" t="s">
        <v>8</v>
      </c>
      <c r="C14" s="161" t="s">
        <v>119</v>
      </c>
      <c r="D14" s="157">
        <f>'大分類(43部門)'!BM13</f>
        <v>1435469</v>
      </c>
      <c r="E14" s="183">
        <v>655319.4948111776</v>
      </c>
      <c r="F14" s="183">
        <v>2518187.3727121982</v>
      </c>
      <c r="G14" s="186">
        <v>1738037.867523375</v>
      </c>
      <c r="H14" s="192">
        <f t="shared" si="1"/>
        <v>1.8175036970001057E-2</v>
      </c>
      <c r="I14" s="51">
        <f t="shared" si="2"/>
        <v>2.1904872529598909</v>
      </c>
      <c r="J14" s="53">
        <f t="shared" si="3"/>
        <v>3.8426864951389605</v>
      </c>
      <c r="K14" s="54">
        <f t="shared" si="4"/>
        <v>2.6521992421790679</v>
      </c>
    </row>
    <row r="15" spans="2:13" ht="12.95" customHeight="1" x14ac:dyDescent="0.15">
      <c r="B15" s="61" t="s">
        <v>110</v>
      </c>
      <c r="C15" s="161" t="s">
        <v>120</v>
      </c>
      <c r="D15" s="157">
        <f>'大分類(43部門)'!BM14</f>
        <v>427602</v>
      </c>
      <c r="E15" s="183">
        <v>185379.38448485095</v>
      </c>
      <c r="F15" s="183">
        <v>731133.6175446423</v>
      </c>
      <c r="G15" s="186">
        <v>488911.00202949322</v>
      </c>
      <c r="H15" s="192">
        <f t="shared" si="1"/>
        <v>5.4140369164686888E-3</v>
      </c>
      <c r="I15" s="51">
        <f t="shared" si="2"/>
        <v>2.306631889992834</v>
      </c>
      <c r="J15" s="53">
        <f t="shared" si="3"/>
        <v>3.9439855708679943</v>
      </c>
      <c r="K15" s="54">
        <f t="shared" si="4"/>
        <v>2.6373536808751603</v>
      </c>
    </row>
    <row r="16" spans="2:13" ht="12.95" customHeight="1" x14ac:dyDescent="0.15">
      <c r="B16" s="61" t="s">
        <v>111</v>
      </c>
      <c r="C16" s="161" t="s">
        <v>121</v>
      </c>
      <c r="D16" s="157">
        <f>'大分類(43部門)'!BM15</f>
        <v>191309</v>
      </c>
      <c r="E16" s="183">
        <v>30746.52088864267</v>
      </c>
      <c r="F16" s="183">
        <v>234029.3167741629</v>
      </c>
      <c r="G16" s="186">
        <v>73466.83766280541</v>
      </c>
      <c r="H16" s="192">
        <f t="shared" si="1"/>
        <v>2.4222384096723318E-3</v>
      </c>
      <c r="I16" s="51">
        <f t="shared" si="2"/>
        <v>6.2221348780527181</v>
      </c>
      <c r="J16" s="53">
        <f t="shared" si="3"/>
        <v>7.6115706756470782</v>
      </c>
      <c r="K16" s="54">
        <f t="shared" si="4"/>
        <v>2.3894357975943556</v>
      </c>
    </row>
    <row r="17" spans="2:11" ht="12.95" customHeight="1" x14ac:dyDescent="0.15">
      <c r="B17" s="61" t="s">
        <v>9</v>
      </c>
      <c r="C17" s="161" t="s">
        <v>122</v>
      </c>
      <c r="D17" s="157">
        <f>'大分類(43部門)'!BM16</f>
        <v>432487</v>
      </c>
      <c r="E17" s="183">
        <v>301755.92309870565</v>
      </c>
      <c r="F17" s="183">
        <v>715752.01383990026</v>
      </c>
      <c r="G17" s="186">
        <v>585020.93693860585</v>
      </c>
      <c r="H17" s="192">
        <f t="shared" si="1"/>
        <v>5.4758878206668674E-3</v>
      </c>
      <c r="I17" s="51">
        <f t="shared" si="2"/>
        <v>1.4332345014435115</v>
      </c>
      <c r="J17" s="53">
        <f t="shared" si="3"/>
        <v>2.3719568003501119</v>
      </c>
      <c r="K17" s="54">
        <f t="shared" si="4"/>
        <v>1.9387222989066002</v>
      </c>
    </row>
    <row r="18" spans="2:11" ht="12.95" customHeight="1" x14ac:dyDescent="0.15">
      <c r="B18" s="61" t="s">
        <v>10</v>
      </c>
      <c r="C18" s="161" t="s">
        <v>61</v>
      </c>
      <c r="D18" s="157">
        <f>'大分類(43部門)'!BM17</f>
        <v>3411351</v>
      </c>
      <c r="E18" s="183">
        <v>1252136.052270687</v>
      </c>
      <c r="F18" s="183">
        <v>7262290.8054990023</v>
      </c>
      <c r="G18" s="186">
        <v>5103075.8577696914</v>
      </c>
      <c r="H18" s="192">
        <f t="shared" si="1"/>
        <v>4.3192455248180266E-2</v>
      </c>
      <c r="I18" s="51">
        <f t="shared" si="2"/>
        <v>2.7244251883121513</v>
      </c>
      <c r="J18" s="53">
        <f t="shared" si="3"/>
        <v>5.7999214960141083</v>
      </c>
      <c r="K18" s="54">
        <f t="shared" si="4"/>
        <v>4.0754963077019584</v>
      </c>
    </row>
    <row r="19" spans="2:11" ht="12.95" customHeight="1" x14ac:dyDescent="0.15">
      <c r="B19" s="61" t="s">
        <v>11</v>
      </c>
      <c r="C19" s="161" t="s">
        <v>62</v>
      </c>
      <c r="D19" s="157">
        <f>'大分類(43部門)'!BM18</f>
        <v>733852</v>
      </c>
      <c r="E19" s="183">
        <v>1015453.8443710959</v>
      </c>
      <c r="F19" s="183">
        <v>3967241.797346157</v>
      </c>
      <c r="G19" s="186">
        <v>4248843.6417172514</v>
      </c>
      <c r="H19" s="192">
        <f t="shared" si="1"/>
        <v>9.2915884846758914E-3</v>
      </c>
      <c r="I19" s="51">
        <f t="shared" si="2"/>
        <v>0.72268375767930526</v>
      </c>
      <c r="J19" s="53">
        <f t="shared" si="3"/>
        <v>3.9068657027963698</v>
      </c>
      <c r="K19" s="54">
        <f t="shared" si="4"/>
        <v>4.1841819451170634</v>
      </c>
    </row>
    <row r="20" spans="2:11" ht="12.95" customHeight="1" x14ac:dyDescent="0.15">
      <c r="B20" s="61" t="s">
        <v>12</v>
      </c>
      <c r="C20" s="161" t="s">
        <v>63</v>
      </c>
      <c r="D20" s="157">
        <f>'大分類(43部門)'!BM19</f>
        <v>1114008</v>
      </c>
      <c r="E20" s="183">
        <v>776752.7090436155</v>
      </c>
      <c r="F20" s="183">
        <v>1389556.209886407</v>
      </c>
      <c r="G20" s="186">
        <v>1052300.918930022</v>
      </c>
      <c r="H20" s="192">
        <f t="shared" si="1"/>
        <v>1.4104892954760388E-2</v>
      </c>
      <c r="I20" s="51">
        <f t="shared" si="2"/>
        <v>1.4341861792431125</v>
      </c>
      <c r="J20" s="53">
        <f t="shared" si="3"/>
        <v>1.78892998210114</v>
      </c>
      <c r="K20" s="54">
        <f t="shared" si="4"/>
        <v>1.3547438028580268</v>
      </c>
    </row>
    <row r="21" spans="2:11" ht="12.95" customHeight="1" x14ac:dyDescent="0.15">
      <c r="B21" s="61" t="s">
        <v>13</v>
      </c>
      <c r="C21" s="161" t="s">
        <v>64</v>
      </c>
      <c r="D21" s="157">
        <f>'大分類(43部門)'!BM20</f>
        <v>973875</v>
      </c>
      <c r="E21" s="183">
        <v>691806.21708310384</v>
      </c>
      <c r="F21" s="183">
        <v>1335720.6501558416</v>
      </c>
      <c r="G21" s="186">
        <v>1053651.8672389451</v>
      </c>
      <c r="H21" s="192">
        <f t="shared" si="1"/>
        <v>1.2330613986898902E-2</v>
      </c>
      <c r="I21" s="51">
        <f t="shared" si="2"/>
        <v>1.4077280254956315</v>
      </c>
      <c r="J21" s="53">
        <f t="shared" si="3"/>
        <v>1.9307728337390571</v>
      </c>
      <c r="K21" s="54">
        <f t="shared" si="4"/>
        <v>1.5230448082434249</v>
      </c>
    </row>
    <row r="22" spans="2:11" ht="12.95" customHeight="1" x14ac:dyDescent="0.15">
      <c r="B22" s="61" t="s">
        <v>14</v>
      </c>
      <c r="C22" s="161" t="s">
        <v>65</v>
      </c>
      <c r="D22" s="157">
        <f>'大分類(43部門)'!BM21</f>
        <v>1978015</v>
      </c>
      <c r="E22" s="183">
        <v>1421966.3427664838</v>
      </c>
      <c r="F22" s="183">
        <v>1833695.6952744636</v>
      </c>
      <c r="G22" s="186">
        <v>1277647.0380409467</v>
      </c>
      <c r="H22" s="192">
        <f t="shared" si="1"/>
        <v>2.5044425029183245E-2</v>
      </c>
      <c r="I22" s="51">
        <f t="shared" si="2"/>
        <v>1.3910420665454744</v>
      </c>
      <c r="J22" s="53">
        <f t="shared" si="3"/>
        <v>1.2895492953138021</v>
      </c>
      <c r="K22" s="54">
        <f t="shared" si="4"/>
        <v>0.89850722876832723</v>
      </c>
    </row>
    <row r="23" spans="2:11" ht="12.95" customHeight="1" x14ac:dyDescent="0.15">
      <c r="B23" s="61" t="s">
        <v>15</v>
      </c>
      <c r="C23" s="161" t="s">
        <v>66</v>
      </c>
      <c r="D23" s="157">
        <f>'大分類(43部門)'!BM22</f>
        <v>1192125</v>
      </c>
      <c r="E23" s="183">
        <v>468173.34260802076</v>
      </c>
      <c r="F23" s="183">
        <v>1195925.832622529</v>
      </c>
      <c r="G23" s="186">
        <v>471974.17523055041</v>
      </c>
      <c r="H23" s="192">
        <f t="shared" si="1"/>
        <v>1.5093962982037586E-2</v>
      </c>
      <c r="I23" s="51">
        <f t="shared" si="2"/>
        <v>2.5463325044504073</v>
      </c>
      <c r="J23" s="53">
        <f t="shared" si="3"/>
        <v>2.5544509346911295</v>
      </c>
      <c r="K23" s="54">
        <f t="shared" si="4"/>
        <v>1.0081184302407238</v>
      </c>
    </row>
    <row r="24" spans="2:11" ht="12.95" customHeight="1" x14ac:dyDescent="0.15">
      <c r="B24" s="61" t="s">
        <v>16</v>
      </c>
      <c r="C24" s="161" t="s">
        <v>67</v>
      </c>
      <c r="D24" s="157">
        <f>'大分類(43部門)'!BM23</f>
        <v>432094</v>
      </c>
      <c r="E24" s="183">
        <v>728578.44395164063</v>
      </c>
      <c r="F24" s="183">
        <v>1598054.4681191498</v>
      </c>
      <c r="G24" s="186">
        <v>1894538.9120707903</v>
      </c>
      <c r="H24" s="192">
        <f t="shared" si="1"/>
        <v>5.4709118932666865E-3</v>
      </c>
      <c r="I24" s="51">
        <f t="shared" si="2"/>
        <v>0.59306448548823687</v>
      </c>
      <c r="J24" s="53">
        <f t="shared" si="3"/>
        <v>2.1933869734762843</v>
      </c>
      <c r="K24" s="54">
        <f t="shared" si="4"/>
        <v>2.6003224879880475</v>
      </c>
    </row>
    <row r="25" spans="2:11" ht="12.95" customHeight="1" x14ac:dyDescent="0.15">
      <c r="B25" s="61" t="s">
        <v>17</v>
      </c>
      <c r="C25" s="161" t="s">
        <v>68</v>
      </c>
      <c r="D25" s="157">
        <f>'大分類(43部門)'!BM24</f>
        <v>1889398</v>
      </c>
      <c r="E25" s="183">
        <v>1121734.2537325667</v>
      </c>
      <c r="F25" s="183">
        <v>2709992.7380226362</v>
      </c>
      <c r="G25" s="186">
        <v>1942328.9917552005</v>
      </c>
      <c r="H25" s="192">
        <f t="shared" si="1"/>
        <v>2.3922410376710369E-2</v>
      </c>
      <c r="I25" s="51">
        <f t="shared" si="2"/>
        <v>1.6843543769061478</v>
      </c>
      <c r="J25" s="53">
        <f t="shared" si="3"/>
        <v>2.4158955019917996</v>
      </c>
      <c r="K25" s="54">
        <f t="shared" si="4"/>
        <v>1.7315411250856501</v>
      </c>
    </row>
    <row r="26" spans="2:11" ht="12.95" customHeight="1" x14ac:dyDescent="0.15">
      <c r="B26" s="61" t="s">
        <v>18</v>
      </c>
      <c r="C26" s="161" t="s">
        <v>69</v>
      </c>
      <c r="D26" s="157">
        <f>'大分類(43部門)'!BM25</f>
        <v>302701</v>
      </c>
      <c r="E26" s="183">
        <v>699252.30186401866</v>
      </c>
      <c r="F26" s="183">
        <v>401033.25993203721</v>
      </c>
      <c r="G26" s="186">
        <v>797584.56179605599</v>
      </c>
      <c r="H26" s="192">
        <f t="shared" si="1"/>
        <v>3.8326162848910635E-3</v>
      </c>
      <c r="I26" s="51">
        <f t="shared" si="2"/>
        <v>0.43289238976129291</v>
      </c>
      <c r="J26" s="53">
        <f t="shared" si="3"/>
        <v>0.57351725387673425</v>
      </c>
      <c r="K26" s="54">
        <f t="shared" si="4"/>
        <v>1.1406248641154415</v>
      </c>
    </row>
    <row r="27" spans="2:11" ht="12.95" customHeight="1" x14ac:dyDescent="0.15">
      <c r="B27" s="61" t="s">
        <v>19</v>
      </c>
      <c r="C27" s="161" t="s">
        <v>123</v>
      </c>
      <c r="D27" s="157">
        <f>'大分類(43部門)'!BM26</f>
        <v>16236527</v>
      </c>
      <c r="E27" s="183">
        <v>1754124.9093847082</v>
      </c>
      <c r="F27" s="183">
        <v>20737727.969314247</v>
      </c>
      <c r="G27" s="186">
        <v>6255325.878698945</v>
      </c>
      <c r="H27" s="192">
        <f t="shared" si="1"/>
        <v>0.20557704728518719</v>
      </c>
      <c r="I27" s="51">
        <f t="shared" si="2"/>
        <v>9.2561977275012097</v>
      </c>
      <c r="J27" s="53">
        <f t="shared" si="3"/>
        <v>11.822264114924627</v>
      </c>
      <c r="K27" s="54">
        <f t="shared" si="4"/>
        <v>3.5660663874234113</v>
      </c>
    </row>
    <row r="28" spans="2:11" ht="12.95" customHeight="1" x14ac:dyDescent="0.15">
      <c r="B28" s="61" t="s">
        <v>112</v>
      </c>
      <c r="C28" s="161" t="s">
        <v>124</v>
      </c>
      <c r="D28" s="157">
        <f>'大分類(43部門)'!BM27</f>
        <v>574509</v>
      </c>
      <c r="E28" s="183">
        <v>129701.82121663037</v>
      </c>
      <c r="F28" s="183">
        <v>810469.74601057987</v>
      </c>
      <c r="G28" s="186">
        <v>365662.5672272105</v>
      </c>
      <c r="H28" s="192">
        <f t="shared" si="1"/>
        <v>7.2740841596706986E-3</v>
      </c>
      <c r="I28" s="51">
        <f t="shared" si="2"/>
        <v>4.4294597763623109</v>
      </c>
      <c r="J28" s="53">
        <f t="shared" si="3"/>
        <v>6.2487152332033826</v>
      </c>
      <c r="K28" s="54">
        <f t="shared" si="4"/>
        <v>2.8192554568410735</v>
      </c>
    </row>
    <row r="29" spans="2:11" ht="12.95" customHeight="1" x14ac:dyDescent="0.15">
      <c r="B29" s="61" t="s">
        <v>113</v>
      </c>
      <c r="C29" s="161" t="s">
        <v>125</v>
      </c>
      <c r="D29" s="157">
        <f>'大分類(43部門)'!BM28</f>
        <v>562906</v>
      </c>
      <c r="E29" s="183">
        <v>187668.83609027715</v>
      </c>
      <c r="F29" s="183">
        <v>597229.88626503944</v>
      </c>
      <c r="G29" s="186">
        <v>221992.7223553166</v>
      </c>
      <c r="H29" s="192">
        <f t="shared" si="1"/>
        <v>7.1271740181330394E-3</v>
      </c>
      <c r="I29" s="51">
        <f t="shared" si="2"/>
        <v>2.9994644381404747</v>
      </c>
      <c r="J29" s="53">
        <f t="shared" si="3"/>
        <v>3.1823604744782719</v>
      </c>
      <c r="K29" s="54">
        <f t="shared" si="4"/>
        <v>1.1828960363377972</v>
      </c>
    </row>
    <row r="30" spans="2:11" ht="12.95" customHeight="1" x14ac:dyDescent="0.15">
      <c r="B30" s="61" t="s">
        <v>20</v>
      </c>
      <c r="C30" s="161" t="s">
        <v>70</v>
      </c>
      <c r="D30" s="157">
        <f>'大分類(43部門)'!BM29</f>
        <v>718968</v>
      </c>
      <c r="E30" s="183">
        <v>858416.93214513676</v>
      </c>
      <c r="F30" s="183">
        <v>1074613.8110453971</v>
      </c>
      <c r="G30" s="186">
        <v>1214062.7431905332</v>
      </c>
      <c r="H30" s="192">
        <f t="shared" si="1"/>
        <v>9.1031363131128026E-3</v>
      </c>
      <c r="I30" s="51">
        <f t="shared" si="2"/>
        <v>0.83755104667301761</v>
      </c>
      <c r="J30" s="53">
        <f t="shared" si="3"/>
        <v>1.2518553290415604</v>
      </c>
      <c r="K30" s="54">
        <f t="shared" si="4"/>
        <v>1.4143042823685423</v>
      </c>
    </row>
    <row r="31" spans="2:11" ht="12.95" customHeight="1" x14ac:dyDescent="0.15">
      <c r="B31" s="61" t="s">
        <v>21</v>
      </c>
      <c r="C31" s="161" t="s">
        <v>71</v>
      </c>
      <c r="D31" s="157">
        <f>'大分類(43部門)'!BM30</f>
        <v>3100958</v>
      </c>
      <c r="E31" s="183">
        <v>3099362.4139067014</v>
      </c>
      <c r="F31" s="183">
        <v>29627.482431497265</v>
      </c>
      <c r="G31" s="186">
        <v>28031.896338198767</v>
      </c>
      <c r="H31" s="192">
        <f t="shared" si="1"/>
        <v>3.9262447529288716E-2</v>
      </c>
      <c r="I31" s="51">
        <f t="shared" si="2"/>
        <v>1.0005148110740905</v>
      </c>
      <c r="J31" s="53">
        <f t="shared" si="3"/>
        <v>9.5592184697601244E-3</v>
      </c>
      <c r="K31" s="54">
        <f t="shared" si="4"/>
        <v>9.0444073956697981E-3</v>
      </c>
    </row>
    <row r="32" spans="2:11" ht="12.95" customHeight="1" x14ac:dyDescent="0.15">
      <c r="B32" s="61" t="s">
        <v>22</v>
      </c>
      <c r="C32" s="161" t="s">
        <v>72</v>
      </c>
      <c r="D32" s="157">
        <f>'大分類(43部門)'!BM31</f>
        <v>1956333</v>
      </c>
      <c r="E32" s="183">
        <v>1546135.9307401518</v>
      </c>
      <c r="F32" s="183">
        <v>3041143.1648446014</v>
      </c>
      <c r="G32" s="186">
        <v>2630946.095584753</v>
      </c>
      <c r="H32" s="192">
        <f t="shared" si="1"/>
        <v>2.4769900708850611E-2</v>
      </c>
      <c r="I32" s="51">
        <f t="shared" si="2"/>
        <v>1.2653046611907419</v>
      </c>
      <c r="J32" s="53">
        <f t="shared" si="3"/>
        <v>1.9669313055733553</v>
      </c>
      <c r="K32" s="54">
        <f t="shared" si="4"/>
        <v>1.7016266443826131</v>
      </c>
    </row>
    <row r="33" spans="2:11" ht="12.95" customHeight="1" x14ac:dyDescent="0.15">
      <c r="B33" s="61" t="s">
        <v>23</v>
      </c>
      <c r="C33" s="161" t="s">
        <v>73</v>
      </c>
      <c r="D33" s="157">
        <f>'大分類(43部門)'!BM32</f>
        <v>293094</v>
      </c>
      <c r="E33" s="183">
        <v>269846.55929242418</v>
      </c>
      <c r="F33" s="183">
        <v>144316.09380268719</v>
      </c>
      <c r="G33" s="186">
        <v>121068.65309511118</v>
      </c>
      <c r="H33" s="192">
        <f t="shared" si="1"/>
        <v>3.7109782835334586E-3</v>
      </c>
      <c r="I33" s="51">
        <f t="shared" si="2"/>
        <v>1.0861505915381464</v>
      </c>
      <c r="J33" s="53">
        <f t="shared" si="3"/>
        <v>0.53480798191796253</v>
      </c>
      <c r="K33" s="54">
        <f t="shared" si="4"/>
        <v>0.4486573903798155</v>
      </c>
    </row>
    <row r="34" spans="2:11" ht="12.95" customHeight="1" x14ac:dyDescent="0.15">
      <c r="B34" s="61" t="s">
        <v>24</v>
      </c>
      <c r="C34" s="161" t="s">
        <v>74</v>
      </c>
      <c r="D34" s="157">
        <f>'大分類(43部門)'!BM33</f>
        <v>322955</v>
      </c>
      <c r="E34" s="183">
        <v>285843.72949339583</v>
      </c>
      <c r="F34" s="183">
        <v>174296.97084228843</v>
      </c>
      <c r="G34" s="186">
        <v>137185.7003356842</v>
      </c>
      <c r="H34" s="192">
        <f t="shared" si="1"/>
        <v>4.0890601361970834E-3</v>
      </c>
      <c r="I34" s="51">
        <f t="shared" si="2"/>
        <v>1.1298306265887901</v>
      </c>
      <c r="J34" s="53">
        <f t="shared" si="3"/>
        <v>0.60976314278853339</v>
      </c>
      <c r="K34" s="54">
        <f t="shared" si="4"/>
        <v>0.4799325161997432</v>
      </c>
    </row>
    <row r="35" spans="2:11" ht="12.95" customHeight="1" x14ac:dyDescent="0.15">
      <c r="B35" s="61" t="s">
        <v>25</v>
      </c>
      <c r="C35" s="161" t="s">
        <v>75</v>
      </c>
      <c r="D35" s="157">
        <f>'大分類(43部門)'!BM34</f>
        <v>6910098</v>
      </c>
      <c r="E35" s="183">
        <v>5784328.994316644</v>
      </c>
      <c r="F35" s="183">
        <v>5345685.0137599967</v>
      </c>
      <c r="G35" s="186">
        <v>4219916.0080766454</v>
      </c>
      <c r="H35" s="192">
        <f t="shared" si="1"/>
        <v>8.7491465588132075E-2</v>
      </c>
      <c r="I35" s="51">
        <f t="shared" si="2"/>
        <v>1.1946239584210154</v>
      </c>
      <c r="J35" s="53">
        <f t="shared" si="3"/>
        <v>0.9241668340463286</v>
      </c>
      <c r="K35" s="54">
        <f t="shared" si="4"/>
        <v>0.72954287562531406</v>
      </c>
    </row>
    <row r="36" spans="2:11" ht="12.95" customHeight="1" x14ac:dyDescent="0.15">
      <c r="B36" s="61" t="s">
        <v>26</v>
      </c>
      <c r="C36" s="161" t="s">
        <v>76</v>
      </c>
      <c r="D36" s="157">
        <f>'大分類(43部門)'!BM35</f>
        <v>1764531</v>
      </c>
      <c r="E36" s="183">
        <v>2177621.0944215478</v>
      </c>
      <c r="F36" s="183">
        <v>927441.30524307198</v>
      </c>
      <c r="G36" s="186">
        <v>1340531.3996646197</v>
      </c>
      <c r="H36" s="192">
        <f t="shared" si="1"/>
        <v>2.2341420232490521E-2</v>
      </c>
      <c r="I36" s="51">
        <f t="shared" si="2"/>
        <v>0.81030212488308073</v>
      </c>
      <c r="J36" s="53">
        <f t="shared" si="3"/>
        <v>0.42589654720874787</v>
      </c>
      <c r="K36" s="54">
        <f t="shared" si="4"/>
        <v>0.61559442232566708</v>
      </c>
    </row>
    <row r="37" spans="2:11" ht="12.95" customHeight="1" x14ac:dyDescent="0.15">
      <c r="B37" s="61" t="s">
        <v>27</v>
      </c>
      <c r="C37" s="161" t="s">
        <v>77</v>
      </c>
      <c r="D37" s="157">
        <f>'大分類(43部門)'!BM36</f>
        <v>4694843</v>
      </c>
      <c r="E37" s="183">
        <v>4686211.5869974978</v>
      </c>
      <c r="F37" s="183">
        <v>623351.87708217849</v>
      </c>
      <c r="G37" s="186">
        <v>614720.46407967526</v>
      </c>
      <c r="H37" s="192">
        <f t="shared" si="1"/>
        <v>5.9443251713099117E-2</v>
      </c>
      <c r="I37" s="51">
        <f t="shared" si="2"/>
        <v>1.0018418743674424</v>
      </c>
      <c r="J37" s="53">
        <f t="shared" si="3"/>
        <v>0.13301829537781631</v>
      </c>
      <c r="K37" s="54">
        <f t="shared" si="4"/>
        <v>0.13117642101037369</v>
      </c>
    </row>
    <row r="38" spans="2:11" ht="12.95" customHeight="1" x14ac:dyDescent="0.15">
      <c r="B38" s="61" t="s">
        <v>28</v>
      </c>
      <c r="C38" s="161" t="s">
        <v>78</v>
      </c>
      <c r="D38" s="157">
        <f>'大分類(43部門)'!BM37</f>
        <v>3406731</v>
      </c>
      <c r="E38" s="183">
        <v>3465802.0909196334</v>
      </c>
      <c r="F38" s="183">
        <v>4240033.6480874727</v>
      </c>
      <c r="G38" s="186">
        <v>4299104.7390071079</v>
      </c>
      <c r="H38" s="192">
        <f t="shared" si="1"/>
        <v>4.3133959613094172E-2</v>
      </c>
      <c r="I38" s="51">
        <f t="shared" si="2"/>
        <v>0.98295601151768042</v>
      </c>
      <c r="J38" s="53">
        <f t="shared" si="3"/>
        <v>1.2233917393022291</v>
      </c>
      <c r="K38" s="54">
        <f t="shared" si="4"/>
        <v>1.2404357277845492</v>
      </c>
    </row>
    <row r="39" spans="2:11" ht="12.95" customHeight="1" x14ac:dyDescent="0.15">
      <c r="B39" s="61" t="s">
        <v>29</v>
      </c>
      <c r="C39" s="161" t="s">
        <v>79</v>
      </c>
      <c r="D39" s="157">
        <f>'大分類(43部門)'!BM38</f>
        <v>2414910</v>
      </c>
      <c r="E39" s="183">
        <v>3385930.4025680143</v>
      </c>
      <c r="F39" s="183">
        <v>1271777.4857085936</v>
      </c>
      <c r="G39" s="186">
        <v>2242797.8882766068</v>
      </c>
      <c r="H39" s="192">
        <f t="shared" si="1"/>
        <v>3.0576124269646544E-2</v>
      </c>
      <c r="I39" s="51">
        <f t="shared" si="2"/>
        <v>0.7132190307776094</v>
      </c>
      <c r="J39" s="53">
        <f t="shared" si="3"/>
        <v>0.37560650530324863</v>
      </c>
      <c r="K39" s="54">
        <f t="shared" si="4"/>
        <v>0.66238747452563884</v>
      </c>
    </row>
    <row r="40" spans="2:11" ht="12.95" customHeight="1" x14ac:dyDescent="0.15">
      <c r="B40" s="61" t="s">
        <v>30</v>
      </c>
      <c r="C40" s="161" t="s">
        <v>80</v>
      </c>
      <c r="D40" s="157">
        <f>'大分類(43部門)'!BM39</f>
        <v>1366940</v>
      </c>
      <c r="E40" s="183">
        <v>1439811.5918762856</v>
      </c>
      <c r="F40" s="183">
        <v>143144.33548677663</v>
      </c>
      <c r="G40" s="186">
        <v>216015.92736306228</v>
      </c>
      <c r="H40" s="192">
        <f t="shared" si="1"/>
        <v>1.7307364377616825E-2</v>
      </c>
      <c r="I40" s="51">
        <f t="shared" si="2"/>
        <v>0.94938810585534794</v>
      </c>
      <c r="J40" s="53">
        <f t="shared" si="3"/>
        <v>9.9418796385878916E-2</v>
      </c>
      <c r="K40" s="54">
        <f t="shared" si="4"/>
        <v>0.15003069053053106</v>
      </c>
    </row>
    <row r="41" spans="2:11" ht="12.95" customHeight="1" x14ac:dyDescent="0.15">
      <c r="B41" s="61" t="s">
        <v>31</v>
      </c>
      <c r="C41" s="161" t="s">
        <v>81</v>
      </c>
      <c r="D41" s="157">
        <f>'大分類(43部門)'!BM40</f>
        <v>3168441</v>
      </c>
      <c r="E41" s="183">
        <v>3747153.2653615372</v>
      </c>
      <c r="F41" s="183">
        <v>175079.18007596734</v>
      </c>
      <c r="G41" s="186">
        <v>753791.44543750468</v>
      </c>
      <c r="H41" s="192">
        <f t="shared" si="1"/>
        <v>4.011687630472488E-2</v>
      </c>
      <c r="I41" s="51">
        <f t="shared" si="2"/>
        <v>0.84555948892960453</v>
      </c>
      <c r="J41" s="53">
        <f t="shared" si="3"/>
        <v>4.6723250338967688E-2</v>
      </c>
      <c r="K41" s="54">
        <f t="shared" si="4"/>
        <v>0.20116376140936323</v>
      </c>
    </row>
    <row r="42" spans="2:11" ht="12.95" customHeight="1" x14ac:dyDescent="0.15">
      <c r="B42" s="61" t="s">
        <v>32</v>
      </c>
      <c r="C42" s="161" t="s">
        <v>82</v>
      </c>
      <c r="D42" s="157">
        <f>'大分類(43部門)'!BM41</f>
        <v>3521191</v>
      </c>
      <c r="E42" s="183">
        <v>3606170.294176891</v>
      </c>
      <c r="F42" s="183">
        <v>31266.718770315936</v>
      </c>
      <c r="G42" s="186">
        <v>116246.01294720786</v>
      </c>
      <c r="H42" s="193">
        <f t="shared" si="1"/>
        <v>4.458318264165579E-2</v>
      </c>
      <c r="I42" s="51">
        <f t="shared" ref="I42:I47" si="5">D42/E42</f>
        <v>0.97643503017200484</v>
      </c>
      <c r="J42" s="53">
        <f t="shared" ref="J42:J47" si="6">F42/$E42</f>
        <v>8.6703389523240942E-3</v>
      </c>
      <c r="K42" s="54">
        <f t="shared" ref="K42:K47" si="7">G42/$E42</f>
        <v>3.2235308780319549E-2</v>
      </c>
    </row>
    <row r="43" spans="2:11" ht="12.95" customHeight="1" x14ac:dyDescent="0.15">
      <c r="B43" s="61" t="s">
        <v>33</v>
      </c>
      <c r="C43" s="161" t="s">
        <v>83</v>
      </c>
      <c r="D43" s="157">
        <f>'大分類(43部門)'!BM42</f>
        <v>207487</v>
      </c>
      <c r="E43" s="183">
        <v>273968.40592135268</v>
      </c>
      <c r="F43" s="183">
        <v>75503.811326800977</v>
      </c>
      <c r="G43" s="186">
        <v>141985.21724815367</v>
      </c>
      <c r="H43" s="193">
        <f t="shared" si="1"/>
        <v>2.6270744236166783E-3</v>
      </c>
      <c r="I43" s="51">
        <f t="shared" si="5"/>
        <v>0.7573391512142561</v>
      </c>
      <c r="J43" s="53">
        <f t="shared" si="6"/>
        <v>0.27559313298510646</v>
      </c>
      <c r="K43" s="54">
        <f t="shared" si="7"/>
        <v>0.51825398177085047</v>
      </c>
    </row>
    <row r="44" spans="2:11" ht="12.95" customHeight="1" x14ac:dyDescent="0.15">
      <c r="B44" s="61" t="s">
        <v>34</v>
      </c>
      <c r="C44" s="161" t="s">
        <v>84</v>
      </c>
      <c r="D44" s="157">
        <f>'大分類(43部門)'!BM43</f>
        <v>4384887</v>
      </c>
      <c r="E44" s="183">
        <v>4698089.1514316909</v>
      </c>
      <c r="F44" s="183">
        <v>4147299.2848384958</v>
      </c>
      <c r="G44" s="186">
        <v>4460501.4362701848</v>
      </c>
      <c r="H44" s="193">
        <f t="shared" si="1"/>
        <v>5.5518777022894282E-2</v>
      </c>
      <c r="I44" s="51">
        <f t="shared" si="5"/>
        <v>0.93333414046937657</v>
      </c>
      <c r="J44" s="53">
        <f t="shared" si="6"/>
        <v>0.88276300239527217</v>
      </c>
      <c r="K44" s="54">
        <f t="shared" si="7"/>
        <v>0.94942886192589515</v>
      </c>
    </row>
    <row r="45" spans="2:11" ht="12.95" customHeight="1" x14ac:dyDescent="0.15">
      <c r="B45" s="61" t="s">
        <v>35</v>
      </c>
      <c r="C45" s="161" t="s">
        <v>85</v>
      </c>
      <c r="D45" s="157">
        <f>'大分類(43部門)'!BM44</f>
        <v>2803555</v>
      </c>
      <c r="E45" s="183">
        <v>3589007.7373717786</v>
      </c>
      <c r="F45" s="183">
        <v>714356.64014347165</v>
      </c>
      <c r="G45" s="186">
        <v>1499809.3775152499</v>
      </c>
      <c r="H45" s="193">
        <f t="shared" si="1"/>
        <v>3.5496911303853525E-2</v>
      </c>
      <c r="I45" s="51">
        <f t="shared" si="5"/>
        <v>0.78115044746407714</v>
      </c>
      <c r="J45" s="53">
        <f t="shared" si="6"/>
        <v>0.19904015048643869</v>
      </c>
      <c r="K45" s="54">
        <f t="shared" si="7"/>
        <v>0.41788970302236145</v>
      </c>
    </row>
    <row r="46" spans="2:11" ht="12.95" customHeight="1" x14ac:dyDescent="0.15">
      <c r="B46" s="61" t="s">
        <v>36</v>
      </c>
      <c r="C46" s="161" t="s">
        <v>86</v>
      </c>
      <c r="D46" s="157">
        <f>'大分類(43部門)'!BM45</f>
        <v>93389</v>
      </c>
      <c r="E46" s="183">
        <v>96032.318899372098</v>
      </c>
      <c r="F46" s="183">
        <v>62127.858990609027</v>
      </c>
      <c r="G46" s="186">
        <v>64771.177889981176</v>
      </c>
      <c r="H46" s="193">
        <f t="shared" si="1"/>
        <v>1.1824348192760895E-3</v>
      </c>
      <c r="I46" s="51">
        <f t="shared" si="5"/>
        <v>0.97247469466876135</v>
      </c>
      <c r="J46" s="53">
        <f t="shared" si="6"/>
        <v>0.64694739961147862</v>
      </c>
      <c r="K46" s="54">
        <f t="shared" si="7"/>
        <v>0.67447270494271772</v>
      </c>
    </row>
    <row r="47" spans="2:11" ht="12.95" customHeight="1" x14ac:dyDescent="0.15">
      <c r="B47" s="60" t="s">
        <v>37</v>
      </c>
      <c r="C47" s="161" t="s">
        <v>87</v>
      </c>
      <c r="D47" s="181">
        <f>'大分類(43部門)'!BM46</f>
        <v>275273</v>
      </c>
      <c r="E47" s="184">
        <v>570779.63961817219</v>
      </c>
      <c r="F47" s="184">
        <v>580474.50962628494</v>
      </c>
      <c r="G47" s="187">
        <v>875981.14924445713</v>
      </c>
      <c r="H47" s="194">
        <f t="shared" si="1"/>
        <v>3.4853396010942079E-3</v>
      </c>
      <c r="I47" s="55">
        <f t="shared" si="5"/>
        <v>0.48227543677652235</v>
      </c>
      <c r="J47" s="56">
        <f t="shared" si="6"/>
        <v>1.0169853115549079</v>
      </c>
      <c r="K47" s="57">
        <f t="shared" si="7"/>
        <v>1.5347098747783856</v>
      </c>
    </row>
    <row r="48" spans="2:11" ht="22.5" customHeight="1" x14ac:dyDescent="0.15">
      <c r="C48" s="47"/>
      <c r="D48" s="195">
        <f>'大分類(43部門)'!BM47</f>
        <v>78980252</v>
      </c>
      <c r="E48" s="158"/>
      <c r="F48" s="158"/>
      <c r="G48" s="159"/>
      <c r="H48" s="52"/>
    </row>
    <row r="49" spans="4:4" x14ac:dyDescent="0.15">
      <c r="D49" s="48"/>
    </row>
  </sheetData>
  <phoneticPr fontId="1"/>
  <pageMargins left="0.70866141732283472" right="0.70866141732283472" top="0.55118110236220474" bottom="0.55118110236220474" header="0.11811023622047245" footer="0.11811023622047245"/>
  <pageSetup paperSize="8" orientation="landscape" r:id="rId1"/>
  <headerFooter>
    <oddHeader>&amp;L&amp;F&amp;R&amp;A</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5"/>
  <sheetViews>
    <sheetView workbookViewId="0">
      <selection activeCell="C46" sqref="C46"/>
    </sheetView>
  </sheetViews>
  <sheetFormatPr defaultRowHeight="13.5" x14ac:dyDescent="0.15"/>
  <cols>
    <col min="1" max="1" width="5.75" style="62" customWidth="1"/>
    <col min="2" max="3" width="10.625" customWidth="1"/>
    <col min="4" max="4" width="11.75" customWidth="1"/>
    <col min="5" max="6" width="10.625" customWidth="1"/>
    <col min="7" max="7" width="8" customWidth="1"/>
    <col min="8" max="8" width="2.5" customWidth="1"/>
    <col min="9" max="9" width="21.5" customWidth="1"/>
    <col min="10" max="10" width="6.875" style="62" customWidth="1"/>
    <col min="12" max="12" width="12.625" bestFit="1" customWidth="1"/>
  </cols>
  <sheetData>
    <row r="1" spans="1:12" ht="27.75" customHeight="1" thickBot="1" x14ac:dyDescent="0.2">
      <c r="A1" s="63">
        <v>43</v>
      </c>
      <c r="B1" s="62" t="s">
        <v>178</v>
      </c>
      <c r="C1" s="62" t="s">
        <v>179</v>
      </c>
      <c r="D1" s="62" t="s">
        <v>180</v>
      </c>
      <c r="E1" s="62" t="s">
        <v>107</v>
      </c>
      <c r="F1" s="62" t="s">
        <v>181</v>
      </c>
      <c r="G1" s="62" t="s">
        <v>182</v>
      </c>
      <c r="H1" s="62"/>
      <c r="I1" s="62" t="s">
        <v>228</v>
      </c>
    </row>
    <row r="2" spans="1:12" ht="13.5" customHeight="1" x14ac:dyDescent="0.15">
      <c r="A2" s="62">
        <v>1</v>
      </c>
      <c r="B2" s="75">
        <f>θ!H5</f>
        <v>4.5659768216490372E-3</v>
      </c>
      <c r="C2" s="76">
        <f>θ!I5</f>
        <v>0.4926403981744486</v>
      </c>
      <c r="D2" s="76">
        <f>θ!J5</f>
        <v>0.65050631566631667</v>
      </c>
      <c r="E2" s="76">
        <f>θ!K5</f>
        <v>1.1578659174918684</v>
      </c>
      <c r="F2" s="77">
        <f>+C2+E2</f>
        <v>1.6505063156663171</v>
      </c>
      <c r="G2" s="64">
        <f>+F2-D2</f>
        <v>1.0000000000000004</v>
      </c>
      <c r="I2" s="1" t="s">
        <v>116</v>
      </c>
      <c r="J2" s="62" t="s">
        <v>183</v>
      </c>
      <c r="L2" s="162"/>
    </row>
    <row r="3" spans="1:12" ht="13.5" customHeight="1" x14ac:dyDescent="0.15">
      <c r="A3" s="62">
        <v>2</v>
      </c>
      <c r="B3" s="78">
        <f>θ!H6</f>
        <v>7.0321376032074449E-5</v>
      </c>
      <c r="C3" s="79">
        <f>θ!I6</f>
        <v>0.11990977382145197</v>
      </c>
      <c r="D3" s="79">
        <f>θ!J6</f>
        <v>0.87327172334914471</v>
      </c>
      <c r="E3" s="79">
        <f>θ!K6</f>
        <v>1.7533619495276931</v>
      </c>
      <c r="F3" s="80">
        <f t="shared" ref="F3:F44" si="0">+C3+E3</f>
        <v>1.8732717233491452</v>
      </c>
      <c r="G3" s="64">
        <f t="shared" ref="G3:G44" si="1">+F3-D3</f>
        <v>1.0000000000000004</v>
      </c>
      <c r="I3" s="67" t="s">
        <v>117</v>
      </c>
      <c r="J3" s="62" t="s">
        <v>184</v>
      </c>
      <c r="L3" s="162"/>
    </row>
    <row r="4" spans="1:12" ht="13.5" customHeight="1" x14ac:dyDescent="0.15">
      <c r="A4" s="62">
        <v>3</v>
      </c>
      <c r="B4" s="78">
        <f>θ!H7</f>
        <v>4.9790927483999413E-4</v>
      </c>
      <c r="C4" s="79">
        <f>θ!I7</f>
        <v>0.5013292976798378</v>
      </c>
      <c r="D4" s="79">
        <f>θ!J7</f>
        <v>0.69966400855559419</v>
      </c>
      <c r="E4" s="79">
        <f>θ!K7</f>
        <v>1.198334710875756</v>
      </c>
      <c r="F4" s="80">
        <f t="shared" si="0"/>
        <v>1.6996640085555939</v>
      </c>
      <c r="G4" s="64">
        <f t="shared" si="1"/>
        <v>0.99999999999999967</v>
      </c>
      <c r="I4" s="67" t="s">
        <v>118</v>
      </c>
      <c r="J4" s="62" t="s">
        <v>185</v>
      </c>
      <c r="L4" s="162"/>
    </row>
    <row r="5" spans="1:12" ht="13.5" customHeight="1" x14ac:dyDescent="0.15">
      <c r="A5" s="62">
        <v>4</v>
      </c>
      <c r="B5" s="78">
        <f>θ!H8</f>
        <v>1.9701127314711531E-4</v>
      </c>
      <c r="C5" s="79">
        <f>θ!I8</f>
        <v>1.1899688105199735E-2</v>
      </c>
      <c r="D5" s="79">
        <f>θ!J8</f>
        <v>1.7857390785391096</v>
      </c>
      <c r="E5" s="79">
        <f>θ!K8</f>
        <v>2.7738393904339103</v>
      </c>
      <c r="F5" s="80">
        <f t="shared" si="0"/>
        <v>2.7857390785391098</v>
      </c>
      <c r="G5" s="64">
        <f t="shared" si="1"/>
        <v>1.0000000000000002</v>
      </c>
      <c r="I5" s="67" t="s">
        <v>55</v>
      </c>
      <c r="J5" s="62" t="s">
        <v>186</v>
      </c>
      <c r="L5" s="162"/>
    </row>
    <row r="6" spans="1:12" ht="13.5" customHeight="1" x14ac:dyDescent="0.15">
      <c r="A6" s="62">
        <v>5</v>
      </c>
      <c r="B6" s="78">
        <f>θ!H9</f>
        <v>2.7914762794122257E-2</v>
      </c>
      <c r="C6" s="79">
        <f>θ!I9</f>
        <v>0.76301229016668581</v>
      </c>
      <c r="D6" s="79">
        <f>θ!J9</f>
        <v>0.6923784072112581</v>
      </c>
      <c r="E6" s="79">
        <f>θ!K9</f>
        <v>0.92936611704457173</v>
      </c>
      <c r="F6" s="80">
        <f t="shared" si="0"/>
        <v>1.6923784072112575</v>
      </c>
      <c r="G6" s="64">
        <f t="shared" si="1"/>
        <v>0.99999999999999944</v>
      </c>
      <c r="I6" s="67" t="s">
        <v>128</v>
      </c>
      <c r="J6" s="62" t="s">
        <v>187</v>
      </c>
      <c r="L6" s="162"/>
    </row>
    <row r="7" spans="1:12" ht="13.5" customHeight="1" x14ac:dyDescent="0.15">
      <c r="A7" s="62">
        <v>6</v>
      </c>
      <c r="B7" s="78">
        <f>θ!H10</f>
        <v>3.5716523163283904E-3</v>
      </c>
      <c r="C7" s="79">
        <f>θ!I10</f>
        <v>0.50598463432364482</v>
      </c>
      <c r="D7" s="79">
        <f>θ!J10</f>
        <v>0.88910244072273148</v>
      </c>
      <c r="E7" s="79">
        <f>θ!K10</f>
        <v>1.3831178063990865</v>
      </c>
      <c r="F7" s="80">
        <f t="shared" si="0"/>
        <v>1.8891024407227315</v>
      </c>
      <c r="G7" s="64">
        <f t="shared" si="1"/>
        <v>1</v>
      </c>
      <c r="I7" s="67" t="s">
        <v>57</v>
      </c>
      <c r="J7" s="62" t="s">
        <v>188</v>
      </c>
      <c r="L7" s="162"/>
    </row>
    <row r="8" spans="1:12" ht="13.5" customHeight="1" x14ac:dyDescent="0.15">
      <c r="A8" s="62">
        <v>7</v>
      </c>
      <c r="B8" s="78">
        <f>θ!H11</f>
        <v>8.6801951454902933E-3</v>
      </c>
      <c r="C8" s="79">
        <f>θ!I11</f>
        <v>0.69220171983740186</v>
      </c>
      <c r="D8" s="79">
        <f>θ!J11</f>
        <v>1.302776922093656</v>
      </c>
      <c r="E8" s="79">
        <f>θ!K11</f>
        <v>1.6105752022562547</v>
      </c>
      <c r="F8" s="80">
        <f t="shared" si="0"/>
        <v>2.3027769220936567</v>
      </c>
      <c r="G8" s="64">
        <f t="shared" si="1"/>
        <v>1.0000000000000007</v>
      </c>
      <c r="I8" s="67" t="s">
        <v>58</v>
      </c>
      <c r="J8" s="62" t="s">
        <v>189</v>
      </c>
      <c r="L8" s="162"/>
    </row>
    <row r="9" spans="1:12" ht="13.5" customHeight="1" x14ac:dyDescent="0.15">
      <c r="A9" s="62">
        <v>8</v>
      </c>
      <c r="B9" s="78">
        <f>θ!H12</f>
        <v>1.4451030113198423E-2</v>
      </c>
      <c r="C9" s="79">
        <f>θ!I12</f>
        <v>0.55911734690188397</v>
      </c>
      <c r="D9" s="79">
        <f>θ!J12</f>
        <v>1.7453476274385087</v>
      </c>
      <c r="E9" s="79">
        <f>θ!K12</f>
        <v>2.1862302805366247</v>
      </c>
      <c r="F9" s="80">
        <f t="shared" si="0"/>
        <v>2.7453476274385089</v>
      </c>
      <c r="G9" s="64">
        <f t="shared" si="1"/>
        <v>1.0000000000000002</v>
      </c>
      <c r="I9" s="67" t="s">
        <v>59</v>
      </c>
      <c r="J9" s="62" t="s">
        <v>190</v>
      </c>
      <c r="L9" s="162"/>
    </row>
    <row r="10" spans="1:12" ht="13.5" customHeight="1" x14ac:dyDescent="0.15">
      <c r="A10" s="62">
        <v>9</v>
      </c>
      <c r="B10" s="78">
        <f>θ!H13</f>
        <v>1.2062053182610761E-2</v>
      </c>
      <c r="C10" s="79">
        <f>θ!I13</f>
        <v>0.80861055229850398</v>
      </c>
      <c r="D10" s="79">
        <f>θ!J13</f>
        <v>1.4050417542982798</v>
      </c>
      <c r="E10" s="79">
        <f>θ!K13</f>
        <v>1.596431201999776</v>
      </c>
      <c r="F10" s="80">
        <f t="shared" si="0"/>
        <v>2.40504175429828</v>
      </c>
      <c r="G10" s="64">
        <f t="shared" si="1"/>
        <v>1.0000000000000002</v>
      </c>
      <c r="I10" s="67" t="s">
        <v>60</v>
      </c>
      <c r="J10" s="62" t="s">
        <v>191</v>
      </c>
      <c r="L10" s="162"/>
    </row>
    <row r="11" spans="1:12" ht="13.5" customHeight="1" x14ac:dyDescent="0.15">
      <c r="A11" s="62">
        <v>10</v>
      </c>
      <c r="B11" s="78">
        <f>θ!H14</f>
        <v>1.8175036970001057E-2</v>
      </c>
      <c r="C11" s="79">
        <f>θ!I14</f>
        <v>2.1904872529598909</v>
      </c>
      <c r="D11" s="79">
        <f>θ!J14</f>
        <v>3.8426864951389605</v>
      </c>
      <c r="E11" s="79">
        <f>θ!K14</f>
        <v>2.6521992421790679</v>
      </c>
      <c r="F11" s="80">
        <f t="shared" si="0"/>
        <v>4.8426864951389588</v>
      </c>
      <c r="G11" s="64">
        <f t="shared" si="1"/>
        <v>0.99999999999999822</v>
      </c>
      <c r="I11" s="67" t="s">
        <v>129</v>
      </c>
      <c r="J11" s="62" t="s">
        <v>192</v>
      </c>
      <c r="L11" s="162"/>
    </row>
    <row r="12" spans="1:12" ht="13.5" customHeight="1" x14ac:dyDescent="0.15">
      <c r="A12" s="62">
        <v>11</v>
      </c>
      <c r="B12" s="78">
        <f>θ!H15</f>
        <v>5.4140369164686888E-3</v>
      </c>
      <c r="C12" s="79">
        <f>θ!I15</f>
        <v>2.306631889992834</v>
      </c>
      <c r="D12" s="79">
        <f>θ!J15</f>
        <v>3.9439855708679943</v>
      </c>
      <c r="E12" s="79">
        <f>θ!K15</f>
        <v>2.6373536808751603</v>
      </c>
      <c r="F12" s="80">
        <f t="shared" si="0"/>
        <v>4.9439855708679943</v>
      </c>
      <c r="G12" s="64">
        <f t="shared" si="1"/>
        <v>1</v>
      </c>
      <c r="I12" s="67" t="s">
        <v>130</v>
      </c>
      <c r="J12" s="62" t="s">
        <v>193</v>
      </c>
      <c r="L12" s="162"/>
    </row>
    <row r="13" spans="1:12" ht="13.5" customHeight="1" x14ac:dyDescent="0.15">
      <c r="A13" s="62">
        <v>12</v>
      </c>
      <c r="B13" s="78">
        <f>θ!H16</f>
        <v>2.4222384096723318E-3</v>
      </c>
      <c r="C13" s="79">
        <f>θ!I16</f>
        <v>6.2221348780527181</v>
      </c>
      <c r="D13" s="79">
        <f>θ!J16</f>
        <v>7.6115706756470782</v>
      </c>
      <c r="E13" s="79">
        <f>θ!K16</f>
        <v>2.3894357975943556</v>
      </c>
      <c r="F13" s="80">
        <f t="shared" si="0"/>
        <v>8.6115706756470729</v>
      </c>
      <c r="G13" s="64">
        <f t="shared" si="1"/>
        <v>0.99999999999999467</v>
      </c>
      <c r="I13" s="67" t="s">
        <v>131</v>
      </c>
      <c r="J13" s="62" t="s">
        <v>194</v>
      </c>
      <c r="L13" s="162"/>
    </row>
    <row r="14" spans="1:12" ht="13.5" customHeight="1" x14ac:dyDescent="0.15">
      <c r="A14" s="62">
        <v>13</v>
      </c>
      <c r="B14" s="78">
        <f>θ!H17</f>
        <v>5.4758878206668674E-3</v>
      </c>
      <c r="C14" s="79">
        <f>θ!I17</f>
        <v>1.4332345014435115</v>
      </c>
      <c r="D14" s="79">
        <f>θ!J17</f>
        <v>2.3719568003501119</v>
      </c>
      <c r="E14" s="79">
        <f>θ!K17</f>
        <v>1.9387222989066002</v>
      </c>
      <c r="F14" s="80">
        <f t="shared" si="0"/>
        <v>3.3719568003501115</v>
      </c>
      <c r="G14" s="64">
        <f t="shared" si="1"/>
        <v>0.99999999999999956</v>
      </c>
      <c r="I14" s="67" t="s">
        <v>132</v>
      </c>
      <c r="J14" s="62" t="s">
        <v>195</v>
      </c>
      <c r="L14" s="162"/>
    </row>
    <row r="15" spans="1:12" ht="13.5" customHeight="1" x14ac:dyDescent="0.15">
      <c r="A15" s="62">
        <v>14</v>
      </c>
      <c r="B15" s="78">
        <f>θ!H18</f>
        <v>4.3192455248180266E-2</v>
      </c>
      <c r="C15" s="79">
        <f>θ!I18</f>
        <v>2.7244251883121513</v>
      </c>
      <c r="D15" s="79">
        <f>θ!J18</f>
        <v>5.7999214960141083</v>
      </c>
      <c r="E15" s="79">
        <f>θ!K18</f>
        <v>4.0754963077019584</v>
      </c>
      <c r="F15" s="80">
        <f t="shared" si="0"/>
        <v>6.7999214960141092</v>
      </c>
      <c r="G15" s="64">
        <f t="shared" si="1"/>
        <v>1.0000000000000009</v>
      </c>
      <c r="I15" s="67" t="s">
        <v>61</v>
      </c>
      <c r="J15" s="62" t="s">
        <v>196</v>
      </c>
      <c r="L15" s="162"/>
    </row>
    <row r="16" spans="1:12" ht="13.5" customHeight="1" x14ac:dyDescent="0.15">
      <c r="A16" s="62">
        <v>15</v>
      </c>
      <c r="B16" s="78">
        <f>θ!H19</f>
        <v>9.2915884846758914E-3</v>
      </c>
      <c r="C16" s="79">
        <f>θ!I19</f>
        <v>0.72268375767930526</v>
      </c>
      <c r="D16" s="79">
        <f>θ!J19</f>
        <v>3.9068657027963698</v>
      </c>
      <c r="E16" s="79">
        <f>θ!K19</f>
        <v>4.1841819451170634</v>
      </c>
      <c r="F16" s="80">
        <f t="shared" si="0"/>
        <v>4.9068657027963685</v>
      </c>
      <c r="G16" s="64">
        <f t="shared" si="1"/>
        <v>0.99999999999999867</v>
      </c>
      <c r="I16" s="67" t="s">
        <v>62</v>
      </c>
      <c r="J16" s="62" t="s">
        <v>197</v>
      </c>
      <c r="L16" s="162"/>
    </row>
    <row r="17" spans="1:12" ht="13.5" customHeight="1" x14ac:dyDescent="0.15">
      <c r="A17" s="62">
        <v>16</v>
      </c>
      <c r="B17" s="78">
        <f>θ!H20</f>
        <v>1.4104892954760388E-2</v>
      </c>
      <c r="C17" s="79">
        <f>θ!I20</f>
        <v>1.4341861792431125</v>
      </c>
      <c r="D17" s="79">
        <f>θ!J20</f>
        <v>1.78892998210114</v>
      </c>
      <c r="E17" s="79">
        <f>θ!K20</f>
        <v>1.3547438028580268</v>
      </c>
      <c r="F17" s="80">
        <f t="shared" si="0"/>
        <v>2.7889299821011395</v>
      </c>
      <c r="G17" s="64">
        <f t="shared" si="1"/>
        <v>0.99999999999999956</v>
      </c>
      <c r="I17" s="67" t="s">
        <v>63</v>
      </c>
      <c r="J17" s="62" t="s">
        <v>198</v>
      </c>
      <c r="L17" s="162"/>
    </row>
    <row r="18" spans="1:12" ht="13.5" customHeight="1" x14ac:dyDescent="0.15">
      <c r="A18" s="62">
        <v>17</v>
      </c>
      <c r="B18" s="78">
        <f>θ!H21</f>
        <v>1.2330613986898902E-2</v>
      </c>
      <c r="C18" s="79">
        <f>θ!I21</f>
        <v>1.4077280254956315</v>
      </c>
      <c r="D18" s="79">
        <f>θ!J21</f>
        <v>1.9307728337390571</v>
      </c>
      <c r="E18" s="79">
        <f>θ!K21</f>
        <v>1.5230448082434249</v>
      </c>
      <c r="F18" s="80">
        <f t="shared" si="0"/>
        <v>2.9307728337390566</v>
      </c>
      <c r="G18" s="64">
        <f t="shared" si="1"/>
        <v>0.99999999999999956</v>
      </c>
      <c r="I18" s="67" t="s">
        <v>133</v>
      </c>
      <c r="J18" s="62" t="s">
        <v>199</v>
      </c>
      <c r="L18" s="162"/>
    </row>
    <row r="19" spans="1:12" ht="13.5" customHeight="1" x14ac:dyDescent="0.15">
      <c r="A19" s="62">
        <v>18</v>
      </c>
      <c r="B19" s="78">
        <f>θ!H22</f>
        <v>2.5044425029183245E-2</v>
      </c>
      <c r="C19" s="79">
        <f>θ!I22</f>
        <v>1.3910420665454744</v>
      </c>
      <c r="D19" s="79">
        <f>θ!J22</f>
        <v>1.2895492953138021</v>
      </c>
      <c r="E19" s="79">
        <f>θ!K22</f>
        <v>0.89850722876832723</v>
      </c>
      <c r="F19" s="80">
        <f t="shared" si="0"/>
        <v>2.2895492953138015</v>
      </c>
      <c r="G19" s="64">
        <f t="shared" si="1"/>
        <v>0.99999999999999933</v>
      </c>
      <c r="I19" s="67" t="s">
        <v>134</v>
      </c>
      <c r="J19" s="62" t="s">
        <v>178</v>
      </c>
      <c r="L19" s="162"/>
    </row>
    <row r="20" spans="1:12" ht="13.5" customHeight="1" x14ac:dyDescent="0.15">
      <c r="A20" s="62">
        <v>19</v>
      </c>
      <c r="B20" s="78">
        <f>θ!H23</f>
        <v>1.5093962982037586E-2</v>
      </c>
      <c r="C20" s="79">
        <f>θ!I23</f>
        <v>2.5463325044504073</v>
      </c>
      <c r="D20" s="79">
        <f>θ!J23</f>
        <v>2.5544509346911295</v>
      </c>
      <c r="E20" s="79">
        <f>θ!K23</f>
        <v>1.0081184302407238</v>
      </c>
      <c r="F20" s="80">
        <f t="shared" si="0"/>
        <v>3.5544509346911308</v>
      </c>
      <c r="G20" s="64">
        <f t="shared" si="1"/>
        <v>1.0000000000000013</v>
      </c>
      <c r="I20" s="67" t="s">
        <v>135</v>
      </c>
      <c r="J20" s="62" t="s">
        <v>200</v>
      </c>
      <c r="L20" s="162"/>
    </row>
    <row r="21" spans="1:12" ht="13.5" customHeight="1" x14ac:dyDescent="0.15">
      <c r="A21" s="62">
        <v>20</v>
      </c>
      <c r="B21" s="78">
        <f>θ!H24</f>
        <v>5.4709118932666865E-3</v>
      </c>
      <c r="C21" s="79">
        <f>θ!I24</f>
        <v>0.59306448548823687</v>
      </c>
      <c r="D21" s="79">
        <f>θ!J24</f>
        <v>2.1933869734762843</v>
      </c>
      <c r="E21" s="79">
        <f>θ!K24</f>
        <v>2.6003224879880475</v>
      </c>
      <c r="F21" s="80">
        <f t="shared" si="0"/>
        <v>3.1933869734762843</v>
      </c>
      <c r="G21" s="64">
        <f t="shared" si="1"/>
        <v>1</v>
      </c>
      <c r="I21" s="67" t="s">
        <v>201</v>
      </c>
      <c r="J21" s="62" t="s">
        <v>202</v>
      </c>
      <c r="L21" s="162"/>
    </row>
    <row r="22" spans="1:12" ht="13.5" customHeight="1" x14ac:dyDescent="0.15">
      <c r="A22" s="62">
        <v>21</v>
      </c>
      <c r="B22" s="78">
        <f>θ!H25</f>
        <v>2.3922410376710369E-2</v>
      </c>
      <c r="C22" s="79">
        <f>θ!I25</f>
        <v>1.6843543769061478</v>
      </c>
      <c r="D22" s="79">
        <f>θ!J25</f>
        <v>2.4158955019917996</v>
      </c>
      <c r="E22" s="79">
        <f>θ!K25</f>
        <v>1.7315411250856501</v>
      </c>
      <c r="F22" s="80">
        <f t="shared" si="0"/>
        <v>3.4158955019917978</v>
      </c>
      <c r="G22" s="64">
        <f t="shared" si="1"/>
        <v>0.99999999999999822</v>
      </c>
      <c r="I22" s="67" t="s">
        <v>68</v>
      </c>
      <c r="J22" s="62" t="s">
        <v>203</v>
      </c>
      <c r="L22" s="162"/>
    </row>
    <row r="23" spans="1:12" ht="13.5" customHeight="1" x14ac:dyDescent="0.15">
      <c r="A23" s="62">
        <v>22</v>
      </c>
      <c r="B23" s="78">
        <f>θ!H26</f>
        <v>3.8326162848910635E-3</v>
      </c>
      <c r="C23" s="79">
        <f>θ!I26</f>
        <v>0.43289238976129291</v>
      </c>
      <c r="D23" s="79">
        <f>θ!J26</f>
        <v>0.57351725387673425</v>
      </c>
      <c r="E23" s="79">
        <f>θ!K26</f>
        <v>1.1406248641154415</v>
      </c>
      <c r="F23" s="80">
        <f t="shared" si="0"/>
        <v>1.5735172538767344</v>
      </c>
      <c r="G23" s="64">
        <f t="shared" si="1"/>
        <v>1</v>
      </c>
      <c r="I23" s="67" t="s">
        <v>204</v>
      </c>
      <c r="J23" s="62" t="s">
        <v>205</v>
      </c>
      <c r="L23" s="162"/>
    </row>
    <row r="24" spans="1:12" ht="13.5" customHeight="1" x14ac:dyDescent="0.15">
      <c r="A24" s="62">
        <v>23</v>
      </c>
      <c r="B24" s="78">
        <f>θ!H27</f>
        <v>0.20557704728518719</v>
      </c>
      <c r="C24" s="79">
        <f>θ!I27</f>
        <v>9.2561977275012097</v>
      </c>
      <c r="D24" s="79">
        <f>θ!J27</f>
        <v>11.822264114924627</v>
      </c>
      <c r="E24" s="79">
        <f>θ!K27</f>
        <v>3.5660663874234113</v>
      </c>
      <c r="F24" s="80">
        <f t="shared" si="0"/>
        <v>12.822264114924621</v>
      </c>
      <c r="G24" s="64">
        <f t="shared" si="1"/>
        <v>0.99999999999999467</v>
      </c>
      <c r="I24" s="67" t="s">
        <v>138</v>
      </c>
      <c r="J24" s="62" t="s">
        <v>206</v>
      </c>
      <c r="L24" s="162"/>
    </row>
    <row r="25" spans="1:12" ht="13.5" customHeight="1" x14ac:dyDescent="0.15">
      <c r="A25" s="62">
        <v>24</v>
      </c>
      <c r="B25" s="78">
        <f>θ!H28</f>
        <v>7.2740841596706986E-3</v>
      </c>
      <c r="C25" s="79">
        <f>θ!I28</f>
        <v>4.4294597763623109</v>
      </c>
      <c r="D25" s="79">
        <f>θ!J28</f>
        <v>6.2487152332033826</v>
      </c>
      <c r="E25" s="79">
        <f>θ!K28</f>
        <v>2.8192554568410735</v>
      </c>
      <c r="F25" s="80">
        <f t="shared" si="0"/>
        <v>7.2487152332033844</v>
      </c>
      <c r="G25" s="64">
        <f t="shared" si="1"/>
        <v>1.0000000000000018</v>
      </c>
      <c r="I25" s="67" t="s">
        <v>139</v>
      </c>
      <c r="J25" s="62" t="s">
        <v>207</v>
      </c>
      <c r="L25" s="162"/>
    </row>
    <row r="26" spans="1:12" ht="13.5" customHeight="1" x14ac:dyDescent="0.15">
      <c r="A26" s="62">
        <v>25</v>
      </c>
      <c r="B26" s="78">
        <f>θ!H29</f>
        <v>7.1271740181330394E-3</v>
      </c>
      <c r="C26" s="79">
        <f>θ!I29</f>
        <v>2.9994644381404747</v>
      </c>
      <c r="D26" s="79">
        <f>θ!J29</f>
        <v>3.1823604744782719</v>
      </c>
      <c r="E26" s="79">
        <f>θ!K29</f>
        <v>1.1828960363377972</v>
      </c>
      <c r="F26" s="80">
        <f t="shared" si="0"/>
        <v>4.1823604744782719</v>
      </c>
      <c r="G26" s="64">
        <f t="shared" si="1"/>
        <v>1</v>
      </c>
      <c r="I26" s="67" t="s">
        <v>140</v>
      </c>
      <c r="J26" s="62" t="s">
        <v>208</v>
      </c>
      <c r="L26" s="162"/>
    </row>
    <row r="27" spans="1:12" ht="13.5" customHeight="1" x14ac:dyDescent="0.15">
      <c r="A27" s="62">
        <v>26</v>
      </c>
      <c r="B27" s="78">
        <f>θ!H30</f>
        <v>9.1031363131128026E-3</v>
      </c>
      <c r="C27" s="79">
        <f>θ!I30</f>
        <v>0.83755104667301761</v>
      </c>
      <c r="D27" s="79">
        <f>θ!J30</f>
        <v>1.2518553290415604</v>
      </c>
      <c r="E27" s="79">
        <f>θ!K30</f>
        <v>1.4143042823685423</v>
      </c>
      <c r="F27" s="80">
        <f t="shared" si="0"/>
        <v>2.2518553290415602</v>
      </c>
      <c r="G27" s="64">
        <f t="shared" si="1"/>
        <v>0.99999999999999978</v>
      </c>
      <c r="I27" s="67" t="s">
        <v>70</v>
      </c>
      <c r="J27" s="62" t="s">
        <v>209</v>
      </c>
      <c r="L27" s="162"/>
    </row>
    <row r="28" spans="1:12" ht="13.5" customHeight="1" x14ac:dyDescent="0.15">
      <c r="A28" s="62">
        <v>27</v>
      </c>
      <c r="B28" s="78">
        <f>θ!H31</f>
        <v>3.9262447529288716E-2</v>
      </c>
      <c r="C28" s="79">
        <f>θ!I31</f>
        <v>1.0005148110740905</v>
      </c>
      <c r="D28" s="79">
        <f>θ!J31</f>
        <v>9.5592184697601244E-3</v>
      </c>
      <c r="E28" s="79">
        <f>θ!K31</f>
        <v>9.0444073956697981E-3</v>
      </c>
      <c r="F28" s="80">
        <f t="shared" si="0"/>
        <v>1.0095592184697602</v>
      </c>
      <c r="G28" s="64">
        <f t="shared" si="1"/>
        <v>1</v>
      </c>
      <c r="I28" s="67" t="s">
        <v>71</v>
      </c>
      <c r="J28" s="62" t="s">
        <v>210</v>
      </c>
      <c r="L28" s="162"/>
    </row>
    <row r="29" spans="1:12" ht="13.5" customHeight="1" x14ac:dyDescent="0.15">
      <c r="A29" s="62">
        <v>28</v>
      </c>
      <c r="B29" s="78">
        <f>θ!H32</f>
        <v>2.4769900708850611E-2</v>
      </c>
      <c r="C29" s="79">
        <f>θ!I32</f>
        <v>1.2653046611907419</v>
      </c>
      <c r="D29" s="79">
        <f>θ!J32</f>
        <v>1.9669313055733553</v>
      </c>
      <c r="E29" s="79">
        <f>θ!K32</f>
        <v>1.7016266443826131</v>
      </c>
      <c r="F29" s="80">
        <f t="shared" si="0"/>
        <v>2.9669313055733548</v>
      </c>
      <c r="G29" s="64">
        <f t="shared" si="1"/>
        <v>0.99999999999999956</v>
      </c>
      <c r="I29" s="67" t="s">
        <v>72</v>
      </c>
      <c r="J29" s="62" t="s">
        <v>211</v>
      </c>
      <c r="L29" s="162"/>
    </row>
    <row r="30" spans="1:12" ht="13.5" customHeight="1" x14ac:dyDescent="0.15">
      <c r="A30" s="62">
        <v>29</v>
      </c>
      <c r="B30" s="78">
        <f>θ!H33</f>
        <v>3.7109782835334586E-3</v>
      </c>
      <c r="C30" s="79">
        <f>θ!I33</f>
        <v>1.0861505915381464</v>
      </c>
      <c r="D30" s="79">
        <f>θ!J33</f>
        <v>0.53480798191796253</v>
      </c>
      <c r="E30" s="79">
        <f>θ!K33</f>
        <v>0.4486573903798155</v>
      </c>
      <c r="F30" s="80">
        <f t="shared" si="0"/>
        <v>1.5348079819179619</v>
      </c>
      <c r="G30" s="64">
        <f t="shared" si="1"/>
        <v>0.99999999999999933</v>
      </c>
      <c r="I30" s="67" t="s">
        <v>73</v>
      </c>
      <c r="J30" s="62" t="s">
        <v>212</v>
      </c>
      <c r="L30" s="162"/>
    </row>
    <row r="31" spans="1:12" ht="13.5" customHeight="1" x14ac:dyDescent="0.15">
      <c r="A31" s="62">
        <v>30</v>
      </c>
      <c r="B31" s="78">
        <f>θ!H34</f>
        <v>4.0890601361970834E-3</v>
      </c>
      <c r="C31" s="79">
        <f>θ!I34</f>
        <v>1.1298306265887901</v>
      </c>
      <c r="D31" s="79">
        <f>θ!J34</f>
        <v>0.60976314278853339</v>
      </c>
      <c r="E31" s="79">
        <f>θ!K34</f>
        <v>0.4799325161997432</v>
      </c>
      <c r="F31" s="80">
        <f t="shared" si="0"/>
        <v>1.6097631427885333</v>
      </c>
      <c r="G31" s="64">
        <f t="shared" si="1"/>
        <v>0.99999999999999989</v>
      </c>
      <c r="I31" s="67" t="s">
        <v>74</v>
      </c>
      <c r="J31" s="62" t="s">
        <v>213</v>
      </c>
      <c r="L31" s="162"/>
    </row>
    <row r="32" spans="1:12" ht="13.5" customHeight="1" x14ac:dyDescent="0.15">
      <c r="A32" s="62">
        <v>31</v>
      </c>
      <c r="B32" s="78">
        <f>θ!H35</f>
        <v>8.7491465588132075E-2</v>
      </c>
      <c r="C32" s="79">
        <f>θ!I35</f>
        <v>1.1946239584210154</v>
      </c>
      <c r="D32" s="79">
        <f>θ!J35</f>
        <v>0.9241668340463286</v>
      </c>
      <c r="E32" s="79">
        <f>θ!K35</f>
        <v>0.72954287562531406</v>
      </c>
      <c r="F32" s="80">
        <f t="shared" si="0"/>
        <v>1.9241668340463294</v>
      </c>
      <c r="G32" s="64">
        <f t="shared" si="1"/>
        <v>1.0000000000000009</v>
      </c>
      <c r="I32" s="67" t="s">
        <v>75</v>
      </c>
      <c r="J32" s="62" t="s">
        <v>214</v>
      </c>
      <c r="L32" s="162"/>
    </row>
    <row r="33" spans="1:12" ht="13.5" customHeight="1" x14ac:dyDescent="0.15">
      <c r="A33" s="62">
        <v>32</v>
      </c>
      <c r="B33" s="78">
        <f>θ!H36</f>
        <v>2.2341420232490521E-2</v>
      </c>
      <c r="C33" s="79">
        <f>θ!I36</f>
        <v>0.81030212488308073</v>
      </c>
      <c r="D33" s="79">
        <f>θ!J36</f>
        <v>0.42589654720874787</v>
      </c>
      <c r="E33" s="79">
        <f>θ!K36</f>
        <v>0.61559442232566708</v>
      </c>
      <c r="F33" s="80">
        <f t="shared" si="0"/>
        <v>1.4258965472087479</v>
      </c>
      <c r="G33" s="64">
        <f t="shared" si="1"/>
        <v>1</v>
      </c>
      <c r="I33" s="67" t="s">
        <v>76</v>
      </c>
      <c r="J33" s="62" t="s">
        <v>215</v>
      </c>
      <c r="L33" s="162"/>
    </row>
    <row r="34" spans="1:12" ht="13.5" customHeight="1" x14ac:dyDescent="0.15">
      <c r="A34" s="62">
        <v>33</v>
      </c>
      <c r="B34" s="78">
        <f>θ!H37</f>
        <v>5.9443251713099117E-2</v>
      </c>
      <c r="C34" s="79">
        <f>θ!I37</f>
        <v>1.0018418743674424</v>
      </c>
      <c r="D34" s="79">
        <f>θ!J37</f>
        <v>0.13301829537781631</v>
      </c>
      <c r="E34" s="79">
        <f>θ!K37</f>
        <v>0.13117642101037369</v>
      </c>
      <c r="F34" s="80">
        <f t="shared" si="0"/>
        <v>1.1330182953778161</v>
      </c>
      <c r="G34" s="64">
        <f t="shared" si="1"/>
        <v>0.99999999999999978</v>
      </c>
      <c r="I34" s="67" t="s">
        <v>77</v>
      </c>
      <c r="J34" s="62" t="s">
        <v>216</v>
      </c>
      <c r="L34" s="162"/>
    </row>
    <row r="35" spans="1:12" ht="13.5" customHeight="1" x14ac:dyDescent="0.15">
      <c r="A35" s="62">
        <v>34</v>
      </c>
      <c r="B35" s="78">
        <f>θ!H38</f>
        <v>4.3133959613094172E-2</v>
      </c>
      <c r="C35" s="79">
        <f>θ!I38</f>
        <v>0.98295601151768042</v>
      </c>
      <c r="D35" s="79">
        <f>θ!J38</f>
        <v>1.2233917393022291</v>
      </c>
      <c r="E35" s="79">
        <f>θ!K38</f>
        <v>1.2404357277845492</v>
      </c>
      <c r="F35" s="80">
        <f t="shared" si="0"/>
        <v>2.2233917393022296</v>
      </c>
      <c r="G35" s="64">
        <f t="shared" si="1"/>
        <v>1.0000000000000004</v>
      </c>
      <c r="I35" s="67" t="s">
        <v>141</v>
      </c>
      <c r="J35" s="62" t="s">
        <v>217</v>
      </c>
      <c r="L35" s="162"/>
    </row>
    <row r="36" spans="1:12" ht="13.5" customHeight="1" x14ac:dyDescent="0.15">
      <c r="A36" s="62">
        <v>35</v>
      </c>
      <c r="B36" s="78">
        <f>θ!H39</f>
        <v>3.0576124269646544E-2</v>
      </c>
      <c r="C36" s="79">
        <f>θ!I39</f>
        <v>0.7132190307776094</v>
      </c>
      <c r="D36" s="79">
        <f>θ!J39</f>
        <v>0.37560650530324863</v>
      </c>
      <c r="E36" s="79">
        <f>θ!K39</f>
        <v>0.66238747452563884</v>
      </c>
      <c r="F36" s="80">
        <f t="shared" si="0"/>
        <v>1.3756065053032482</v>
      </c>
      <c r="G36" s="64">
        <f t="shared" si="1"/>
        <v>0.99999999999999956</v>
      </c>
      <c r="I36" s="67" t="s">
        <v>218</v>
      </c>
      <c r="J36" s="62" t="s">
        <v>219</v>
      </c>
      <c r="L36" s="162"/>
    </row>
    <row r="37" spans="1:12" ht="13.5" customHeight="1" x14ac:dyDescent="0.15">
      <c r="A37" s="62">
        <v>36</v>
      </c>
      <c r="B37" s="78">
        <f>θ!H40</f>
        <v>1.7307364377616825E-2</v>
      </c>
      <c r="C37" s="79">
        <f>θ!I40</f>
        <v>0.94938810585534794</v>
      </c>
      <c r="D37" s="79">
        <f>θ!J40</f>
        <v>9.9418796385878916E-2</v>
      </c>
      <c r="E37" s="79">
        <f>θ!K40</f>
        <v>0.15003069053053106</v>
      </c>
      <c r="F37" s="80">
        <f t="shared" si="0"/>
        <v>1.099418796385879</v>
      </c>
      <c r="G37" s="64">
        <f t="shared" si="1"/>
        <v>1</v>
      </c>
      <c r="I37" s="67" t="s">
        <v>80</v>
      </c>
      <c r="J37" s="62" t="s">
        <v>220</v>
      </c>
      <c r="L37" s="162"/>
    </row>
    <row r="38" spans="1:12" ht="13.5" customHeight="1" x14ac:dyDescent="0.15">
      <c r="A38" s="62">
        <v>37</v>
      </c>
      <c r="B38" s="78">
        <f>θ!H41</f>
        <v>4.011687630472488E-2</v>
      </c>
      <c r="C38" s="79">
        <f>θ!I41</f>
        <v>0.84555948892960453</v>
      </c>
      <c r="D38" s="79">
        <f>θ!J41</f>
        <v>4.6723250338967688E-2</v>
      </c>
      <c r="E38" s="79">
        <f>θ!K41</f>
        <v>0.20116376140936323</v>
      </c>
      <c r="F38" s="80">
        <f t="shared" si="0"/>
        <v>1.0467232503389678</v>
      </c>
      <c r="G38" s="64">
        <f t="shared" si="1"/>
        <v>1.0000000000000002</v>
      </c>
      <c r="I38" s="67" t="s">
        <v>81</v>
      </c>
      <c r="J38" s="62" t="s">
        <v>221</v>
      </c>
      <c r="L38" s="162"/>
    </row>
    <row r="39" spans="1:12" ht="13.5" customHeight="1" x14ac:dyDescent="0.15">
      <c r="A39" s="62">
        <v>38</v>
      </c>
      <c r="B39" s="78">
        <f>θ!H42</f>
        <v>4.458318264165579E-2</v>
      </c>
      <c r="C39" s="79">
        <f>θ!I42</f>
        <v>0.97643503017200484</v>
      </c>
      <c r="D39" s="79">
        <f>θ!J42</f>
        <v>8.6703389523240942E-3</v>
      </c>
      <c r="E39" s="79">
        <f>θ!K42</f>
        <v>3.2235308780319549E-2</v>
      </c>
      <c r="F39" s="80">
        <f t="shared" si="0"/>
        <v>1.0086703389523244</v>
      </c>
      <c r="G39" s="64">
        <f t="shared" si="1"/>
        <v>1.0000000000000002</v>
      </c>
      <c r="I39" s="67" t="s">
        <v>143</v>
      </c>
      <c r="J39" s="62" t="s">
        <v>222</v>
      </c>
      <c r="L39" s="162"/>
    </row>
    <row r="40" spans="1:12" ht="13.5" customHeight="1" x14ac:dyDescent="0.15">
      <c r="A40" s="62">
        <v>39</v>
      </c>
      <c r="B40" s="78">
        <f>θ!H43</f>
        <v>2.6270744236166783E-3</v>
      </c>
      <c r="C40" s="79">
        <f>θ!I43</f>
        <v>0.7573391512142561</v>
      </c>
      <c r="D40" s="79">
        <f>θ!J43</f>
        <v>0.27559313298510646</v>
      </c>
      <c r="E40" s="79">
        <f>θ!K43</f>
        <v>0.51825398177085047</v>
      </c>
      <c r="F40" s="80">
        <f t="shared" si="0"/>
        <v>1.2755931329851067</v>
      </c>
      <c r="G40" s="64">
        <f t="shared" si="1"/>
        <v>1.0000000000000002</v>
      </c>
      <c r="I40" s="67" t="s">
        <v>144</v>
      </c>
      <c r="J40" s="62" t="s">
        <v>223</v>
      </c>
      <c r="L40" s="162"/>
    </row>
    <row r="41" spans="1:12" ht="13.5" customHeight="1" x14ac:dyDescent="0.15">
      <c r="A41" s="62">
        <v>40</v>
      </c>
      <c r="B41" s="78">
        <f>θ!H44</f>
        <v>5.5518777022894282E-2</v>
      </c>
      <c r="C41" s="79">
        <f>θ!I44</f>
        <v>0.93333414046937657</v>
      </c>
      <c r="D41" s="79">
        <f>θ!J44</f>
        <v>0.88276300239527217</v>
      </c>
      <c r="E41" s="79">
        <f>θ!K44</f>
        <v>0.94942886192589515</v>
      </c>
      <c r="F41" s="80">
        <f t="shared" si="0"/>
        <v>1.8827630023952717</v>
      </c>
      <c r="G41" s="64">
        <f t="shared" si="1"/>
        <v>0.99999999999999956</v>
      </c>
      <c r="I41" s="67" t="s">
        <v>84</v>
      </c>
      <c r="J41" s="62" t="s">
        <v>224</v>
      </c>
      <c r="L41" s="162"/>
    </row>
    <row r="42" spans="1:12" ht="13.5" customHeight="1" x14ac:dyDescent="0.15">
      <c r="A42" s="62">
        <v>41</v>
      </c>
      <c r="B42" s="78">
        <f>θ!H45</f>
        <v>3.5496911303853525E-2</v>
      </c>
      <c r="C42" s="79">
        <f>θ!I45</f>
        <v>0.78115044746407714</v>
      </c>
      <c r="D42" s="79">
        <f>θ!J45</f>
        <v>0.19904015048643869</v>
      </c>
      <c r="E42" s="79">
        <f>θ!K45</f>
        <v>0.41788970302236145</v>
      </c>
      <c r="F42" s="80">
        <f t="shared" si="0"/>
        <v>1.1990401504864385</v>
      </c>
      <c r="G42" s="64">
        <f t="shared" si="1"/>
        <v>0.99999999999999978</v>
      </c>
      <c r="I42" s="67" t="s">
        <v>85</v>
      </c>
      <c r="J42" s="62" t="s">
        <v>225</v>
      </c>
      <c r="L42" s="162"/>
    </row>
    <row r="43" spans="1:12" ht="13.5" customHeight="1" x14ac:dyDescent="0.15">
      <c r="A43" s="62">
        <v>42</v>
      </c>
      <c r="B43" s="78">
        <f>θ!H46</f>
        <v>1.1824348192760895E-3</v>
      </c>
      <c r="C43" s="79">
        <f>θ!I46</f>
        <v>0.97247469466876135</v>
      </c>
      <c r="D43" s="79">
        <f>θ!J46</f>
        <v>0.64694739961147862</v>
      </c>
      <c r="E43" s="79">
        <f>θ!K46</f>
        <v>0.67447270494271772</v>
      </c>
      <c r="F43" s="80">
        <f t="shared" si="0"/>
        <v>1.646947399611479</v>
      </c>
      <c r="G43" s="64">
        <f t="shared" si="1"/>
        <v>1.0000000000000004</v>
      </c>
      <c r="I43" s="67" t="s">
        <v>86</v>
      </c>
      <c r="J43" s="62" t="s">
        <v>226</v>
      </c>
      <c r="L43" s="162"/>
    </row>
    <row r="44" spans="1:12" ht="13.5" customHeight="1" x14ac:dyDescent="0.15">
      <c r="A44" s="62">
        <v>43</v>
      </c>
      <c r="B44" s="81">
        <f>θ!H47</f>
        <v>3.4853396010942079E-3</v>
      </c>
      <c r="C44" s="82">
        <f>θ!I47</f>
        <v>0.48227543677652235</v>
      </c>
      <c r="D44" s="82">
        <f>θ!J47</f>
        <v>1.0169853115549079</v>
      </c>
      <c r="E44" s="82">
        <f>θ!K47</f>
        <v>1.5347098747783856</v>
      </c>
      <c r="F44" s="83">
        <f t="shared" si="0"/>
        <v>2.0169853115549081</v>
      </c>
      <c r="G44" s="64">
        <f t="shared" si="1"/>
        <v>1.0000000000000002</v>
      </c>
      <c r="I44" s="68" t="s">
        <v>87</v>
      </c>
      <c r="J44" s="62" t="s">
        <v>227</v>
      </c>
      <c r="L44" s="162"/>
    </row>
    <row r="45" spans="1:12" ht="21.75" customHeight="1" thickBot="1" x14ac:dyDescent="0.2">
      <c r="F45" s="74">
        <f>ROUNDUP(MAX(F2:F44)*2,0)/2</f>
        <v>13</v>
      </c>
    </row>
  </sheetData>
  <phoneticPr fontId="1"/>
  <pageMargins left="0.70866141732283472" right="0.70866141732283472" top="0.74803149606299213" bottom="0.74803149606299213" header="0.31496062992125984" footer="0.31496062992125984"/>
  <pageSetup paperSize="9" scale="89" orientation="portrait" r:id="rId1"/>
  <headerFooter>
    <oddHeader>&amp;L&amp;F&amp;R&amp;A</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148"/>
  <sheetViews>
    <sheetView workbookViewId="0"/>
  </sheetViews>
  <sheetFormatPr defaultRowHeight="19.5" customHeight="1" x14ac:dyDescent="0.15"/>
  <cols>
    <col min="1" max="1" width="6.125" customWidth="1"/>
    <col min="2" max="2" width="134.625" style="146" customWidth="1"/>
    <col min="3" max="3" width="3.75" customWidth="1"/>
  </cols>
  <sheetData>
    <row r="1" spans="2:2" ht="19.5" customHeight="1" x14ac:dyDescent="0.15">
      <c r="B1" s="146" t="s">
        <v>229</v>
      </c>
    </row>
    <row r="2" spans="2:2" ht="19.5" customHeight="1" x14ac:dyDescent="0.15">
      <c r="B2" s="146" t="s">
        <v>230</v>
      </c>
    </row>
    <row r="3" spans="2:2" ht="19.5" customHeight="1" x14ac:dyDescent="0.15">
      <c r="B3" s="147" t="s">
        <v>335</v>
      </c>
    </row>
    <row r="4" spans="2:2" ht="19.5" customHeight="1" x14ac:dyDescent="0.15">
      <c r="B4" s="146" t="s">
        <v>336</v>
      </c>
    </row>
    <row r="5" spans="2:2" ht="19.5" customHeight="1" x14ac:dyDescent="0.15">
      <c r="B5" s="146" t="s">
        <v>231</v>
      </c>
    </row>
    <row r="7" spans="2:2" ht="19.5" customHeight="1" x14ac:dyDescent="0.15">
      <c r="B7" s="146" t="s">
        <v>232</v>
      </c>
    </row>
    <row r="8" spans="2:2" ht="19.5" customHeight="1" x14ac:dyDescent="0.15">
      <c r="B8" s="146" t="s">
        <v>233</v>
      </c>
    </row>
    <row r="9" spans="2:2" ht="19.5" customHeight="1" x14ac:dyDescent="0.15">
      <c r="B9" s="146" t="s">
        <v>234</v>
      </c>
    </row>
    <row r="10" spans="2:2" ht="19.5" customHeight="1" x14ac:dyDescent="0.15">
      <c r="B10" s="146" t="s">
        <v>235</v>
      </c>
    </row>
    <row r="11" spans="2:2" ht="19.5" customHeight="1" x14ac:dyDescent="0.15">
      <c r="B11" s="146" t="s">
        <v>236</v>
      </c>
    </row>
    <row r="12" spans="2:2" ht="19.5" customHeight="1" x14ac:dyDescent="0.15">
      <c r="B12" s="146" t="s">
        <v>237</v>
      </c>
    </row>
    <row r="13" spans="2:2" ht="19.5" customHeight="1" x14ac:dyDescent="0.15">
      <c r="B13" s="146" t="s">
        <v>238</v>
      </c>
    </row>
    <row r="14" spans="2:2" ht="19.5" customHeight="1" x14ac:dyDescent="0.15">
      <c r="B14" s="146" t="s">
        <v>237</v>
      </c>
    </row>
    <row r="15" spans="2:2" ht="19.5" customHeight="1" x14ac:dyDescent="0.15">
      <c r="B15" s="146" t="s">
        <v>239</v>
      </c>
    </row>
    <row r="16" spans="2:2" ht="19.5" customHeight="1" x14ac:dyDescent="0.15">
      <c r="B16" s="146" t="s">
        <v>240</v>
      </c>
    </row>
    <row r="18" spans="2:2" ht="19.5" customHeight="1" x14ac:dyDescent="0.15">
      <c r="B18" s="146" t="s">
        <v>241</v>
      </c>
    </row>
    <row r="19" spans="2:2" ht="19.5" customHeight="1" x14ac:dyDescent="0.15">
      <c r="B19" s="146" t="s">
        <v>242</v>
      </c>
    </row>
    <row r="20" spans="2:2" ht="19.5" customHeight="1" x14ac:dyDescent="0.15">
      <c r="B20" s="146" t="s">
        <v>243</v>
      </c>
    </row>
    <row r="21" spans="2:2" ht="19.5" customHeight="1" x14ac:dyDescent="0.15">
      <c r="B21" s="146" t="s">
        <v>244</v>
      </c>
    </row>
    <row r="22" spans="2:2" ht="19.5" customHeight="1" x14ac:dyDescent="0.15">
      <c r="B22" s="146" t="s">
        <v>245</v>
      </c>
    </row>
    <row r="23" spans="2:2" ht="19.5" customHeight="1" x14ac:dyDescent="0.15">
      <c r="B23" s="146" t="s">
        <v>246</v>
      </c>
    </row>
    <row r="24" spans="2:2" ht="19.5" customHeight="1" x14ac:dyDescent="0.15">
      <c r="B24" s="146" t="s">
        <v>247</v>
      </c>
    </row>
    <row r="25" spans="2:2" ht="19.5" customHeight="1" x14ac:dyDescent="0.15">
      <c r="B25" s="146" t="s">
        <v>248</v>
      </c>
    </row>
    <row r="26" spans="2:2" ht="19.5" customHeight="1" x14ac:dyDescent="0.15">
      <c r="B26" s="146" t="s">
        <v>249</v>
      </c>
    </row>
    <row r="27" spans="2:2" ht="19.5" customHeight="1" x14ac:dyDescent="0.15">
      <c r="B27" s="146" t="s">
        <v>250</v>
      </c>
    </row>
    <row r="28" spans="2:2" ht="19.5" customHeight="1" x14ac:dyDescent="0.15">
      <c r="B28" s="146" t="s">
        <v>251</v>
      </c>
    </row>
    <row r="29" spans="2:2" ht="19.5" customHeight="1" x14ac:dyDescent="0.15">
      <c r="B29" s="146" t="s">
        <v>252</v>
      </c>
    </row>
    <row r="30" spans="2:2" ht="19.5" customHeight="1" x14ac:dyDescent="0.15">
      <c r="B30" s="146" t="s">
        <v>253</v>
      </c>
    </row>
    <row r="31" spans="2:2" ht="19.5" customHeight="1" x14ac:dyDescent="0.15">
      <c r="B31" s="146" t="s">
        <v>254</v>
      </c>
    </row>
    <row r="32" spans="2:2" ht="19.5" customHeight="1" x14ac:dyDescent="0.15">
      <c r="B32" s="146" t="s">
        <v>255</v>
      </c>
    </row>
    <row r="33" spans="2:2" ht="19.5" customHeight="1" x14ac:dyDescent="0.15">
      <c r="B33" s="146" t="s">
        <v>256</v>
      </c>
    </row>
    <row r="34" spans="2:2" ht="19.5" customHeight="1" x14ac:dyDescent="0.15">
      <c r="B34" s="146" t="s">
        <v>257</v>
      </c>
    </row>
    <row r="35" spans="2:2" ht="19.5" customHeight="1" x14ac:dyDescent="0.15">
      <c r="B35" s="146" t="s">
        <v>258</v>
      </c>
    </row>
    <row r="36" spans="2:2" ht="19.5" customHeight="1" x14ac:dyDescent="0.15">
      <c r="B36" s="146" t="s">
        <v>254</v>
      </c>
    </row>
    <row r="37" spans="2:2" ht="19.5" customHeight="1" x14ac:dyDescent="0.15">
      <c r="B37" s="146" t="s">
        <v>255</v>
      </c>
    </row>
    <row r="38" spans="2:2" ht="19.5" customHeight="1" x14ac:dyDescent="0.15">
      <c r="B38" s="146" t="s">
        <v>256</v>
      </c>
    </row>
    <row r="39" spans="2:2" ht="19.5" customHeight="1" x14ac:dyDescent="0.15">
      <c r="B39" s="146" t="s">
        <v>257</v>
      </c>
    </row>
    <row r="40" spans="2:2" ht="19.5" customHeight="1" x14ac:dyDescent="0.15">
      <c r="B40" s="146" t="s">
        <v>259</v>
      </c>
    </row>
    <row r="42" spans="2:2" ht="19.5" customHeight="1" x14ac:dyDescent="0.15">
      <c r="B42" s="146" t="s">
        <v>260</v>
      </c>
    </row>
    <row r="43" spans="2:2" ht="19.5" customHeight="1" x14ac:dyDescent="0.15">
      <c r="B43" s="146" t="s">
        <v>241</v>
      </c>
    </row>
    <row r="44" spans="2:2" ht="19.5" customHeight="1" x14ac:dyDescent="0.15">
      <c r="B44" s="146" t="s">
        <v>261</v>
      </c>
    </row>
    <row r="45" spans="2:2" ht="19.5" customHeight="1" x14ac:dyDescent="0.15">
      <c r="B45" s="146" t="s">
        <v>262</v>
      </c>
    </row>
    <row r="46" spans="2:2" ht="19.5" customHeight="1" x14ac:dyDescent="0.15">
      <c r="B46" s="146" t="s">
        <v>263</v>
      </c>
    </row>
    <row r="47" spans="2:2" ht="19.5" customHeight="1" x14ac:dyDescent="0.15">
      <c r="B47" s="146" t="s">
        <v>264</v>
      </c>
    </row>
    <row r="48" spans="2:2" ht="19.5" customHeight="1" x14ac:dyDescent="0.15">
      <c r="B48" s="146" t="s">
        <v>265</v>
      </c>
    </row>
    <row r="49" spans="2:2" ht="19.5" customHeight="1" x14ac:dyDescent="0.15">
      <c r="B49" s="146" t="s">
        <v>266</v>
      </c>
    </row>
    <row r="50" spans="2:2" ht="19.5" customHeight="1" x14ac:dyDescent="0.15">
      <c r="B50" s="146" t="s">
        <v>267</v>
      </c>
    </row>
    <row r="51" spans="2:2" ht="19.5" customHeight="1" x14ac:dyDescent="0.15">
      <c r="B51" s="146" t="s">
        <v>257</v>
      </c>
    </row>
    <row r="52" spans="2:2" ht="19.5" customHeight="1" x14ac:dyDescent="0.15">
      <c r="B52" s="146" t="s">
        <v>268</v>
      </c>
    </row>
    <row r="53" spans="2:2" ht="19.5" customHeight="1" x14ac:dyDescent="0.15">
      <c r="B53" s="146" t="s">
        <v>269</v>
      </c>
    </row>
    <row r="54" spans="2:2" ht="19.5" customHeight="1" x14ac:dyDescent="0.15">
      <c r="B54" s="146" t="s">
        <v>270</v>
      </c>
    </row>
    <row r="55" spans="2:2" ht="19.5" customHeight="1" x14ac:dyDescent="0.15">
      <c r="B55" s="146" t="s">
        <v>271</v>
      </c>
    </row>
    <row r="56" spans="2:2" ht="19.5" customHeight="1" x14ac:dyDescent="0.15">
      <c r="B56" s="146" t="s">
        <v>272</v>
      </c>
    </row>
    <row r="57" spans="2:2" ht="19.5" customHeight="1" x14ac:dyDescent="0.15">
      <c r="B57" s="146" t="s">
        <v>273</v>
      </c>
    </row>
    <row r="58" spans="2:2" ht="19.5" customHeight="1" x14ac:dyDescent="0.15">
      <c r="B58" s="146" t="s">
        <v>274</v>
      </c>
    </row>
    <row r="59" spans="2:2" ht="19.5" customHeight="1" x14ac:dyDescent="0.15">
      <c r="B59" s="146" t="s">
        <v>257</v>
      </c>
    </row>
    <row r="60" spans="2:2" ht="19.5" customHeight="1" x14ac:dyDescent="0.15">
      <c r="B60" s="146" t="s">
        <v>259</v>
      </c>
    </row>
    <row r="62" spans="2:2" ht="19.5" customHeight="1" x14ac:dyDescent="0.15">
      <c r="B62" s="146" t="s">
        <v>275</v>
      </c>
    </row>
    <row r="63" spans="2:2" ht="19.5" customHeight="1" x14ac:dyDescent="0.15">
      <c r="B63" s="146" t="s">
        <v>276</v>
      </c>
    </row>
    <row r="64" spans="2:2" ht="19.5" customHeight="1" x14ac:dyDescent="0.15">
      <c r="B64" s="146" t="s">
        <v>277</v>
      </c>
    </row>
    <row r="65" spans="2:2" ht="19.5" customHeight="1" x14ac:dyDescent="0.15">
      <c r="B65" s="146" t="s">
        <v>278</v>
      </c>
    </row>
    <row r="66" spans="2:2" ht="19.5" customHeight="1" x14ac:dyDescent="0.15">
      <c r="B66" s="146" t="s">
        <v>279</v>
      </c>
    </row>
    <row r="67" spans="2:2" ht="19.5" customHeight="1" x14ac:dyDescent="0.15">
      <c r="B67" s="146" t="s">
        <v>280</v>
      </c>
    </row>
    <row r="68" spans="2:2" ht="19.5" customHeight="1" x14ac:dyDescent="0.15">
      <c r="B68" s="146" t="s">
        <v>281</v>
      </c>
    </row>
    <row r="69" spans="2:2" ht="19.5" customHeight="1" x14ac:dyDescent="0.15">
      <c r="B69" s="146" t="s">
        <v>259</v>
      </c>
    </row>
    <row r="71" spans="2:2" ht="19.5" customHeight="1" x14ac:dyDescent="0.15">
      <c r="B71" s="146" t="s">
        <v>282</v>
      </c>
    </row>
    <row r="72" spans="2:2" ht="19.5" customHeight="1" x14ac:dyDescent="0.15">
      <c r="B72" s="146" t="s">
        <v>241</v>
      </c>
    </row>
    <row r="73" spans="2:2" ht="19.5" customHeight="1" x14ac:dyDescent="0.15">
      <c r="B73" s="146" t="s">
        <v>283</v>
      </c>
    </row>
    <row r="74" spans="2:2" ht="19.5" customHeight="1" x14ac:dyDescent="0.15">
      <c r="B74" s="146" t="s">
        <v>284</v>
      </c>
    </row>
    <row r="75" spans="2:2" ht="19.5" customHeight="1" x14ac:dyDescent="0.15">
      <c r="B75" s="146" t="s">
        <v>285</v>
      </c>
    </row>
    <row r="76" spans="2:2" ht="19.5" customHeight="1" x14ac:dyDescent="0.15">
      <c r="B76" s="146" t="s">
        <v>286</v>
      </c>
    </row>
    <row r="77" spans="2:2" ht="19.5" customHeight="1" x14ac:dyDescent="0.15">
      <c r="B77" s="146" t="s">
        <v>279</v>
      </c>
    </row>
    <row r="78" spans="2:2" ht="19.5" customHeight="1" x14ac:dyDescent="0.15">
      <c r="B78" s="146" t="s">
        <v>280</v>
      </c>
    </row>
    <row r="79" spans="2:2" ht="19.5" customHeight="1" x14ac:dyDescent="0.15">
      <c r="B79" s="146" t="s">
        <v>281</v>
      </c>
    </row>
    <row r="80" spans="2:2" ht="19.5" customHeight="1" x14ac:dyDescent="0.15">
      <c r="B80" s="146" t="s">
        <v>253</v>
      </c>
    </row>
    <row r="81" spans="2:2" ht="19.5" customHeight="1" x14ac:dyDescent="0.15">
      <c r="B81" s="146" t="s">
        <v>287</v>
      </c>
    </row>
    <row r="82" spans="2:2" ht="19.5" customHeight="1" x14ac:dyDescent="0.15">
      <c r="B82" s="146" t="s">
        <v>288</v>
      </c>
    </row>
    <row r="83" spans="2:2" ht="19.5" customHeight="1" x14ac:dyDescent="0.15">
      <c r="B83" s="146" t="s">
        <v>289</v>
      </c>
    </row>
    <row r="84" spans="2:2" ht="19.5" customHeight="1" x14ac:dyDescent="0.15">
      <c r="B84" s="146" t="s">
        <v>290</v>
      </c>
    </row>
    <row r="85" spans="2:2" ht="19.5" customHeight="1" x14ac:dyDescent="0.15">
      <c r="B85" s="146" t="s">
        <v>279</v>
      </c>
    </row>
    <row r="86" spans="2:2" ht="19.5" customHeight="1" x14ac:dyDescent="0.15">
      <c r="B86" s="146" t="s">
        <v>280</v>
      </c>
    </row>
    <row r="87" spans="2:2" ht="19.5" customHeight="1" x14ac:dyDescent="0.15">
      <c r="B87" s="146" t="s">
        <v>281</v>
      </c>
    </row>
    <row r="88" spans="2:2" ht="19.5" customHeight="1" x14ac:dyDescent="0.15">
      <c r="B88" s="146" t="s">
        <v>253</v>
      </c>
    </row>
    <row r="89" spans="2:2" ht="19.5" customHeight="1" x14ac:dyDescent="0.15">
      <c r="B89" s="146" t="s">
        <v>291</v>
      </c>
    </row>
    <row r="90" spans="2:2" ht="19.5" customHeight="1" x14ac:dyDescent="0.15">
      <c r="B90" s="146" t="s">
        <v>292</v>
      </c>
    </row>
    <row r="91" spans="2:2" ht="19.5" customHeight="1" x14ac:dyDescent="0.15">
      <c r="B91" s="146" t="s">
        <v>293</v>
      </c>
    </row>
    <row r="92" spans="2:2" ht="19.5" customHeight="1" x14ac:dyDescent="0.15">
      <c r="B92" s="146" t="s">
        <v>294</v>
      </c>
    </row>
    <row r="93" spans="2:2" ht="19.5" customHeight="1" x14ac:dyDescent="0.15">
      <c r="B93" s="146" t="s">
        <v>295</v>
      </c>
    </row>
    <row r="94" spans="2:2" ht="19.5" customHeight="1" x14ac:dyDescent="0.15">
      <c r="B94" s="146" t="s">
        <v>296</v>
      </c>
    </row>
    <row r="95" spans="2:2" ht="19.5" customHeight="1" x14ac:dyDescent="0.15">
      <c r="B95" s="146" t="s">
        <v>257</v>
      </c>
    </row>
    <row r="96" spans="2:2" ht="19.5" customHeight="1" x14ac:dyDescent="0.15">
      <c r="B96" s="146" t="s">
        <v>297</v>
      </c>
    </row>
    <row r="97" spans="2:2" ht="19.5" customHeight="1" x14ac:dyDescent="0.15">
      <c r="B97" s="146" t="s">
        <v>295</v>
      </c>
    </row>
    <row r="98" spans="2:2" ht="19.5" customHeight="1" x14ac:dyDescent="0.15">
      <c r="B98" s="146" t="s">
        <v>296</v>
      </c>
    </row>
    <row r="99" spans="2:2" ht="19.5" customHeight="1" x14ac:dyDescent="0.15">
      <c r="B99" s="146" t="s">
        <v>257</v>
      </c>
    </row>
    <row r="100" spans="2:2" ht="19.5" customHeight="1" x14ac:dyDescent="0.15">
      <c r="B100" s="146" t="s">
        <v>298</v>
      </c>
    </row>
    <row r="101" spans="2:2" ht="19.5" customHeight="1" x14ac:dyDescent="0.15">
      <c r="B101" s="146" t="s">
        <v>253</v>
      </c>
    </row>
    <row r="102" spans="2:2" ht="19.5" customHeight="1" x14ac:dyDescent="0.15">
      <c r="B102" s="146" t="s">
        <v>299</v>
      </c>
    </row>
    <row r="103" spans="2:2" ht="19.5" customHeight="1" x14ac:dyDescent="0.15">
      <c r="B103" s="146" t="s">
        <v>300</v>
      </c>
    </row>
    <row r="104" spans="2:2" ht="19.5" customHeight="1" x14ac:dyDescent="0.15">
      <c r="B104" s="146" t="s">
        <v>293</v>
      </c>
    </row>
    <row r="105" spans="2:2" ht="19.5" customHeight="1" x14ac:dyDescent="0.15">
      <c r="B105" s="146" t="s">
        <v>301</v>
      </c>
    </row>
    <row r="106" spans="2:2" ht="19.5" customHeight="1" x14ac:dyDescent="0.15">
      <c r="B106" s="146" t="s">
        <v>302</v>
      </c>
    </row>
    <row r="107" spans="2:2" ht="19.5" customHeight="1" x14ac:dyDescent="0.15">
      <c r="B107" s="146" t="s">
        <v>303</v>
      </c>
    </row>
    <row r="108" spans="2:2" ht="19.5" customHeight="1" x14ac:dyDescent="0.15">
      <c r="B108" s="146" t="s">
        <v>304</v>
      </c>
    </row>
    <row r="109" spans="2:2" ht="19.5" customHeight="1" x14ac:dyDescent="0.15">
      <c r="B109" s="146" t="s">
        <v>257</v>
      </c>
    </row>
    <row r="110" spans="2:2" ht="19.5" customHeight="1" x14ac:dyDescent="0.15">
      <c r="B110" s="146" t="s">
        <v>298</v>
      </c>
    </row>
    <row r="111" spans="2:2" ht="19.5" customHeight="1" x14ac:dyDescent="0.15">
      <c r="B111" s="146" t="s">
        <v>259</v>
      </c>
    </row>
    <row r="113" spans="2:2" ht="19.5" customHeight="1" x14ac:dyDescent="0.15">
      <c r="B113" s="146" t="s">
        <v>305</v>
      </c>
    </row>
    <row r="114" spans="2:2" ht="19.5" customHeight="1" x14ac:dyDescent="0.15">
      <c r="B114" s="146" t="s">
        <v>306</v>
      </c>
    </row>
    <row r="115" spans="2:2" ht="19.5" customHeight="1" x14ac:dyDescent="0.15">
      <c r="B115" s="146" t="s">
        <v>307</v>
      </c>
    </row>
    <row r="116" spans="2:2" ht="19.5" customHeight="1" x14ac:dyDescent="0.15">
      <c r="B116" s="146" t="s">
        <v>308</v>
      </c>
    </row>
    <row r="118" spans="2:2" ht="19.5" customHeight="1" x14ac:dyDescent="0.15">
      <c r="B118" s="146" t="s">
        <v>309</v>
      </c>
    </row>
    <row r="119" spans="2:2" ht="19.5" customHeight="1" x14ac:dyDescent="0.15">
      <c r="B119" s="146" t="s">
        <v>310</v>
      </c>
    </row>
    <row r="120" spans="2:2" ht="19.5" customHeight="1" x14ac:dyDescent="0.15">
      <c r="B120" s="146" t="s">
        <v>269</v>
      </c>
    </row>
    <row r="121" spans="2:2" ht="19.5" customHeight="1" x14ac:dyDescent="0.15">
      <c r="B121" s="146" t="s">
        <v>311</v>
      </c>
    </row>
    <row r="122" spans="2:2" ht="19.5" customHeight="1" x14ac:dyDescent="0.15">
      <c r="B122" s="146" t="s">
        <v>270</v>
      </c>
    </row>
    <row r="123" spans="2:2" ht="19.5" customHeight="1" x14ac:dyDescent="0.15">
      <c r="B123" s="146" t="s">
        <v>312</v>
      </c>
    </row>
    <row r="124" spans="2:2" ht="19.5" customHeight="1" x14ac:dyDescent="0.15">
      <c r="B124" s="146" t="s">
        <v>313</v>
      </c>
    </row>
    <row r="125" spans="2:2" ht="19.5" customHeight="1" x14ac:dyDescent="0.15">
      <c r="B125" s="146" t="s">
        <v>314</v>
      </c>
    </row>
    <row r="126" spans="2:2" ht="19.5" customHeight="1" x14ac:dyDescent="0.15">
      <c r="B126" s="146" t="s">
        <v>315</v>
      </c>
    </row>
    <row r="127" spans="2:2" ht="19.5" customHeight="1" x14ac:dyDescent="0.15">
      <c r="B127" s="146" t="s">
        <v>316</v>
      </c>
    </row>
    <row r="128" spans="2:2" ht="19.5" customHeight="1" x14ac:dyDescent="0.15">
      <c r="B128" s="146" t="s">
        <v>317</v>
      </c>
    </row>
    <row r="129" spans="2:2" ht="19.5" customHeight="1" x14ac:dyDescent="0.15">
      <c r="B129" s="146" t="s">
        <v>318</v>
      </c>
    </row>
    <row r="130" spans="2:2" ht="19.5" customHeight="1" x14ac:dyDescent="0.15">
      <c r="B130" s="146" t="s">
        <v>257</v>
      </c>
    </row>
    <row r="132" spans="2:2" ht="19.5" customHeight="1" x14ac:dyDescent="0.15">
      <c r="B132" s="146" t="s">
        <v>319</v>
      </c>
    </row>
    <row r="133" spans="2:2" ht="19.5" customHeight="1" x14ac:dyDescent="0.15">
      <c r="B133" s="146" t="s">
        <v>320</v>
      </c>
    </row>
    <row r="134" spans="2:2" ht="19.5" customHeight="1" x14ac:dyDescent="0.15">
      <c r="B134" s="146" t="s">
        <v>321</v>
      </c>
    </row>
    <row r="135" spans="2:2" ht="19.5" customHeight="1" x14ac:dyDescent="0.15">
      <c r="B135" s="146" t="s">
        <v>322</v>
      </c>
    </row>
    <row r="136" spans="2:2" ht="19.5" customHeight="1" x14ac:dyDescent="0.15">
      <c r="B136" s="146" t="s">
        <v>323</v>
      </c>
    </row>
    <row r="137" spans="2:2" ht="19.5" customHeight="1" x14ac:dyDescent="0.15">
      <c r="B137" s="146" t="s">
        <v>324</v>
      </c>
    </row>
    <row r="138" spans="2:2" ht="19.5" customHeight="1" x14ac:dyDescent="0.15">
      <c r="B138" s="146" t="s">
        <v>325</v>
      </c>
    </row>
    <row r="139" spans="2:2" ht="19.5" customHeight="1" x14ac:dyDescent="0.15">
      <c r="B139" s="146" t="s">
        <v>326</v>
      </c>
    </row>
    <row r="140" spans="2:2" ht="19.5" customHeight="1" x14ac:dyDescent="0.15">
      <c r="B140" s="146" t="s">
        <v>327</v>
      </c>
    </row>
    <row r="141" spans="2:2" ht="19.5" customHeight="1" x14ac:dyDescent="0.15">
      <c r="B141" s="146" t="s">
        <v>328</v>
      </c>
    </row>
    <row r="142" spans="2:2" ht="19.5" customHeight="1" x14ac:dyDescent="0.15">
      <c r="B142" s="146" t="s">
        <v>329</v>
      </c>
    </row>
    <row r="143" spans="2:2" ht="19.5" customHeight="1" x14ac:dyDescent="0.15">
      <c r="B143" s="146" t="s">
        <v>330</v>
      </c>
    </row>
    <row r="144" spans="2:2" ht="19.5" customHeight="1" x14ac:dyDescent="0.15">
      <c r="B144" s="146" t="s">
        <v>331</v>
      </c>
    </row>
    <row r="145" spans="2:2" ht="19.5" customHeight="1" x14ac:dyDescent="0.15">
      <c r="B145" s="146" t="s">
        <v>332</v>
      </c>
    </row>
    <row r="146" spans="2:2" ht="19.5" customHeight="1" x14ac:dyDescent="0.15">
      <c r="B146" s="146" t="s">
        <v>333</v>
      </c>
    </row>
    <row r="148" spans="2:2" ht="19.5" customHeight="1" x14ac:dyDescent="0.15">
      <c r="B148" s="146" t="s">
        <v>334</v>
      </c>
    </row>
  </sheetData>
  <phoneticPr fontId="1"/>
  <pageMargins left="0.70866141732283472" right="0.70866141732283472" top="0.74803149606299213" bottom="0.74803149606299213" header="0.31496062992125984" footer="0.31496062992125984"/>
  <pageSetup paperSize="8" fitToHeight="0" orientation="landscape" r:id="rId1"/>
  <headerFooter>
    <oddHeader>&amp;L&amp;F&amp;R&amp;A</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C5:J27"/>
  <sheetViews>
    <sheetView showGridLines="0" showRowColHeaders="0" workbookViewId="0"/>
  </sheetViews>
  <sheetFormatPr defaultRowHeight="14.25" customHeight="1" x14ac:dyDescent="0.15"/>
  <cols>
    <col min="2" max="2" width="3.5" customWidth="1"/>
    <col min="3" max="3" width="2.875" customWidth="1"/>
    <col min="4" max="4" width="4.625" customWidth="1"/>
    <col min="5" max="5" width="1.375" customWidth="1"/>
    <col min="6" max="6" width="17" customWidth="1"/>
    <col min="7" max="7" width="1.125" customWidth="1"/>
    <col min="8" max="8" width="3" customWidth="1"/>
    <col min="9" max="9" width="1" customWidth="1"/>
    <col min="10" max="10" width="3.375" customWidth="1"/>
  </cols>
  <sheetData>
    <row r="5" spans="3:10" ht="14.25" customHeight="1" x14ac:dyDescent="0.15">
      <c r="C5" s="197"/>
      <c r="D5" s="230">
        <v>200</v>
      </c>
      <c r="E5" s="197"/>
      <c r="F5" s="197"/>
      <c r="G5" s="197"/>
      <c r="H5" s="197"/>
      <c r="I5" s="197"/>
      <c r="J5" s="197"/>
    </row>
    <row r="6" spans="3:10" ht="14.25" customHeight="1" x14ac:dyDescent="0.15">
      <c r="C6" s="197"/>
      <c r="D6" s="230"/>
      <c r="E6" s="198"/>
      <c r="F6" s="197"/>
      <c r="G6" s="197"/>
      <c r="H6" s="197"/>
      <c r="I6" s="197"/>
      <c r="J6" s="197"/>
    </row>
    <row r="7" spans="3:10" ht="14.25" customHeight="1" x14ac:dyDescent="0.15">
      <c r="C7" s="209" t="s">
        <v>376</v>
      </c>
      <c r="D7" s="230"/>
      <c r="E7" s="198"/>
      <c r="F7" s="197"/>
      <c r="G7" s="197"/>
      <c r="H7" s="197" t="s">
        <v>377</v>
      </c>
      <c r="I7" s="197"/>
      <c r="J7" s="197"/>
    </row>
    <row r="8" spans="3:10" ht="14.25" customHeight="1" x14ac:dyDescent="0.15">
      <c r="C8" s="234" t="s">
        <v>373</v>
      </c>
      <c r="D8" s="230"/>
      <c r="E8" s="198"/>
      <c r="F8" s="199"/>
      <c r="G8" s="197"/>
      <c r="H8" s="231" t="s">
        <v>372</v>
      </c>
      <c r="I8" s="196"/>
      <c r="J8" s="197"/>
    </row>
    <row r="9" spans="3:10" ht="14.25" customHeight="1" x14ac:dyDescent="0.15">
      <c r="C9" s="235"/>
      <c r="D9" s="230"/>
      <c r="E9" s="198"/>
      <c r="F9" s="200"/>
      <c r="G9" s="197"/>
      <c r="H9" s="232"/>
      <c r="I9" s="196"/>
      <c r="J9" s="197"/>
    </row>
    <row r="10" spans="3:10" ht="14.25" customHeight="1" x14ac:dyDescent="0.15">
      <c r="C10" s="235"/>
      <c r="D10" s="230"/>
      <c r="E10" s="198"/>
      <c r="F10" s="200"/>
      <c r="G10" s="197"/>
      <c r="H10" s="232"/>
      <c r="I10" s="196"/>
      <c r="J10" s="197"/>
    </row>
    <row r="11" spans="3:10" ht="14.25" customHeight="1" x14ac:dyDescent="0.15">
      <c r="C11" s="235"/>
      <c r="D11" s="230"/>
      <c r="E11" s="198"/>
      <c r="F11" s="200"/>
      <c r="G11" s="197"/>
      <c r="H11" s="232"/>
      <c r="I11" s="196"/>
      <c r="J11" s="197"/>
    </row>
    <row r="12" spans="3:10" ht="14.25" customHeight="1" x14ac:dyDescent="0.15">
      <c r="C12" s="235"/>
      <c r="D12" s="230"/>
      <c r="E12" s="198"/>
      <c r="F12" s="200"/>
      <c r="G12" s="197"/>
      <c r="H12" s="232"/>
      <c r="I12" s="196"/>
      <c r="J12" s="197"/>
    </row>
    <row r="13" spans="3:10" ht="14.25" customHeight="1" x14ac:dyDescent="0.15">
      <c r="C13" s="235"/>
      <c r="D13" s="230"/>
      <c r="E13" s="198"/>
      <c r="F13" s="201"/>
      <c r="G13" s="197"/>
      <c r="H13" s="233"/>
      <c r="I13" s="196"/>
      <c r="J13" s="197"/>
    </row>
    <row r="14" spans="3:10" ht="14.25" customHeight="1" x14ac:dyDescent="0.15">
      <c r="C14" s="235"/>
      <c r="D14" s="230"/>
      <c r="E14" s="198"/>
      <c r="F14" s="202"/>
      <c r="G14" s="197"/>
      <c r="H14" s="237" t="s">
        <v>371</v>
      </c>
      <c r="I14" s="196"/>
      <c r="J14" s="197"/>
    </row>
    <row r="15" spans="3:10" ht="14.25" customHeight="1" thickBot="1" x14ac:dyDescent="0.2">
      <c r="C15" s="236"/>
      <c r="D15" s="230">
        <v>100</v>
      </c>
      <c r="E15" s="203"/>
      <c r="F15" s="204"/>
      <c r="G15" s="197"/>
      <c r="H15" s="238"/>
      <c r="I15" s="196"/>
      <c r="J15" s="197"/>
    </row>
    <row r="16" spans="3:10" ht="14.25" customHeight="1" x14ac:dyDescent="0.15">
      <c r="C16" s="234" t="s">
        <v>374</v>
      </c>
      <c r="D16" s="230"/>
      <c r="E16" s="205"/>
      <c r="F16" s="206"/>
      <c r="G16" s="197"/>
      <c r="H16" s="238"/>
      <c r="I16" s="196"/>
      <c r="J16" s="197"/>
    </row>
    <row r="17" spans="3:10" ht="14.25" customHeight="1" x14ac:dyDescent="0.15">
      <c r="C17" s="235"/>
      <c r="D17" s="230"/>
      <c r="E17" s="198"/>
      <c r="F17" s="204"/>
      <c r="G17" s="197"/>
      <c r="H17" s="238"/>
      <c r="I17" s="196"/>
      <c r="J17" s="197"/>
    </row>
    <row r="18" spans="3:10" ht="14.25" customHeight="1" x14ac:dyDescent="0.15">
      <c r="C18" s="235"/>
      <c r="D18" s="230"/>
      <c r="E18" s="198"/>
      <c r="F18" s="204"/>
      <c r="G18" s="197"/>
      <c r="H18" s="238"/>
      <c r="I18" s="196"/>
      <c r="J18" s="197"/>
    </row>
    <row r="19" spans="3:10" ht="14.25" customHeight="1" x14ac:dyDescent="0.15">
      <c r="C19" s="235"/>
      <c r="D19" s="230"/>
      <c r="E19" s="198"/>
      <c r="F19" s="204"/>
      <c r="G19" s="197"/>
      <c r="H19" s="238"/>
      <c r="I19" s="196"/>
      <c r="J19" s="197"/>
    </row>
    <row r="20" spans="3:10" ht="14.25" customHeight="1" x14ac:dyDescent="0.15">
      <c r="C20" s="235"/>
      <c r="D20" s="230"/>
      <c r="E20" s="198"/>
      <c r="F20" s="204"/>
      <c r="G20" s="197"/>
      <c r="H20" s="238"/>
      <c r="I20" s="196"/>
      <c r="J20" s="197"/>
    </row>
    <row r="21" spans="3:10" ht="14.25" customHeight="1" x14ac:dyDescent="0.15">
      <c r="C21" s="235"/>
      <c r="D21" s="230"/>
      <c r="E21" s="198"/>
      <c r="F21" s="204"/>
      <c r="G21" s="197"/>
      <c r="H21" s="238"/>
      <c r="I21" s="196"/>
      <c r="J21" s="197"/>
    </row>
    <row r="22" spans="3:10" ht="14.25" customHeight="1" x14ac:dyDescent="0.15">
      <c r="C22" s="235"/>
      <c r="D22" s="230"/>
      <c r="E22" s="198"/>
      <c r="F22" s="204"/>
      <c r="G22" s="197"/>
      <c r="H22" s="238"/>
      <c r="I22" s="196"/>
      <c r="J22" s="197"/>
    </row>
    <row r="23" spans="3:10" ht="14.25" customHeight="1" x14ac:dyDescent="0.15">
      <c r="C23" s="235"/>
      <c r="D23" s="230"/>
      <c r="E23" s="198"/>
      <c r="F23" s="204"/>
      <c r="G23" s="197"/>
      <c r="H23" s="238"/>
      <c r="I23" s="196"/>
      <c r="J23" s="197"/>
    </row>
    <row r="24" spans="3:10" ht="14.25" customHeight="1" x14ac:dyDescent="0.15">
      <c r="C24" s="235"/>
      <c r="D24" s="230"/>
      <c r="E24" s="198"/>
      <c r="F24" s="204"/>
      <c r="G24" s="197"/>
      <c r="H24" s="238"/>
      <c r="I24" s="196"/>
      <c r="J24" s="197"/>
    </row>
    <row r="25" spans="3:10" ht="14.25" customHeight="1" x14ac:dyDescent="0.15">
      <c r="C25" s="236"/>
      <c r="D25" s="230">
        <v>0</v>
      </c>
      <c r="E25" s="198"/>
      <c r="F25" s="207"/>
      <c r="G25" s="197"/>
      <c r="H25" s="239"/>
      <c r="I25" s="196"/>
      <c r="J25" s="197"/>
    </row>
    <row r="26" spans="3:10" ht="14.25" customHeight="1" x14ac:dyDescent="0.15">
      <c r="C26" s="197"/>
      <c r="D26" s="230"/>
      <c r="E26" s="203"/>
      <c r="F26" s="203"/>
      <c r="G26" s="197"/>
      <c r="H26" s="197"/>
      <c r="I26" s="197"/>
      <c r="J26" s="197"/>
    </row>
    <row r="27" spans="3:10" ht="14.25" customHeight="1" x14ac:dyDescent="0.15">
      <c r="F27" s="208" t="s">
        <v>375</v>
      </c>
    </row>
  </sheetData>
  <mergeCells count="15">
    <mergeCell ref="C8:C15"/>
    <mergeCell ref="C16:C25"/>
    <mergeCell ref="H14:H25"/>
    <mergeCell ref="D13:D14"/>
    <mergeCell ref="D11:D12"/>
    <mergeCell ref="D9:D10"/>
    <mergeCell ref="D7:D8"/>
    <mergeCell ref="D5:D6"/>
    <mergeCell ref="H8:H13"/>
    <mergeCell ref="D25:D26"/>
    <mergeCell ref="D23:D24"/>
    <mergeCell ref="D21:D22"/>
    <mergeCell ref="D19:D20"/>
    <mergeCell ref="D17:D18"/>
    <mergeCell ref="D15:D16"/>
  </mergeCells>
  <phoneticPr fontId="1"/>
  <pageMargins left="0.70866141732283472" right="0.70866141732283472" top="0.74803149606299213" bottom="0.74803149606299213" header="0.31496062992125984" footer="0.31496062992125984"/>
  <pageSetup paperSize="9" firstPageNumber="16" orientation="portrait" r:id="rId1"/>
  <headerFooter>
    <oddHeader>&amp;L&amp;F&amp;R&amp;A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概要</vt:lpstr>
      <vt:lpstr>ｽｶｲﾗｲﾝﾁｬｰﾄ</vt:lpstr>
      <vt:lpstr>skyline</vt:lpstr>
      <vt:lpstr>見方</vt:lpstr>
      <vt:lpstr>大分類(43部門)</vt:lpstr>
      <vt:lpstr>I</vt:lpstr>
      <vt:lpstr>A</vt:lpstr>
      <vt:lpstr>I -A</vt:lpstr>
      <vt:lpstr>(I -A)Inv</vt:lpstr>
      <vt:lpstr>θ</vt:lpstr>
      <vt:lpstr>skydat</vt:lpstr>
      <vt:lpstr>ﾏｸﾛ</vt:lpstr>
      <vt:lpstr>図</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dc:creator>
  <cp:lastModifiedBy>Windows User</cp:lastModifiedBy>
  <cp:lastPrinted>2021-04-07T02:30:50Z</cp:lastPrinted>
  <dcterms:created xsi:type="dcterms:W3CDTF">2014-11-12T05:09:36Z</dcterms:created>
  <dcterms:modified xsi:type="dcterms:W3CDTF">2021-04-07T05:24:57Z</dcterms:modified>
</cp:coreProperties>
</file>