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2\shougai\●03各グループフォルダ●\03⑤事業所指導グループ\武藤主事\【02補助金】生産活動拡大支援事業費補助金（仮称）\01 要綱制定\"/>
    </mc:Choice>
  </mc:AlternateContent>
  <bookViews>
    <workbookView xWindow="0" yWindow="0" windowWidth="15345" windowHeight="4455"/>
  </bookViews>
  <sheets>
    <sheet name="申請様式" sheetId="1" r:id="rId1"/>
    <sheet name="別添１" sheetId="11" r:id="rId2"/>
    <sheet name="別添２" sheetId="12" r:id="rId3"/>
    <sheet name="別添３" sheetId="13" r:id="rId4"/>
    <sheet name="別添４" sheetId="14" r:id="rId5"/>
    <sheet name="別添５" sheetId="15" r:id="rId6"/>
    <sheet name="別添６" sheetId="16" r:id="rId7"/>
    <sheet name="別添７" sheetId="17" r:id="rId8"/>
    <sheet name="リスト" sheetId="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7" l="1"/>
  <c r="J44" i="17"/>
  <c r="G44" i="17"/>
  <c r="H41" i="17"/>
  <c r="J38" i="17"/>
  <c r="J37" i="17"/>
  <c r="F38" i="17" s="1"/>
  <c r="J12" i="17"/>
  <c r="G12" i="17" s="1"/>
  <c r="H47" i="16"/>
  <c r="J44" i="16"/>
  <c r="G44" i="16" s="1"/>
  <c r="H41" i="16"/>
  <c r="J38" i="16"/>
  <c r="J37" i="16"/>
  <c r="F38" i="16" s="1"/>
  <c r="J12" i="16"/>
  <c r="G12" i="16" s="1"/>
  <c r="H47" i="15"/>
  <c r="J44" i="15"/>
  <c r="G44" i="15" s="1"/>
  <c r="H41" i="15"/>
  <c r="J38" i="15"/>
  <c r="J37" i="15"/>
  <c r="F38" i="15" s="1"/>
  <c r="J12" i="15"/>
  <c r="G12" i="15" s="1"/>
  <c r="H47" i="14"/>
  <c r="J44" i="14"/>
  <c r="G44" i="14" s="1"/>
  <c r="H41" i="14"/>
  <c r="J38" i="14"/>
  <c r="F38" i="14" s="1"/>
  <c r="J37" i="14"/>
  <c r="J12" i="14"/>
  <c r="G12" i="14" s="1"/>
  <c r="H47" i="13"/>
  <c r="J44" i="13"/>
  <c r="G44" i="13"/>
  <c r="H41" i="13"/>
  <c r="J38" i="13"/>
  <c r="F38" i="13" s="1"/>
  <c r="J37" i="13"/>
  <c r="J12" i="13"/>
  <c r="G12" i="13" s="1"/>
  <c r="H47" i="12"/>
  <c r="J44" i="12"/>
  <c r="G44" i="12" s="1"/>
  <c r="H41" i="12"/>
  <c r="J38" i="12"/>
  <c r="F38" i="12" s="1"/>
  <c r="J37" i="12"/>
  <c r="J12" i="12"/>
  <c r="G12" i="12" s="1"/>
  <c r="H47" i="11"/>
  <c r="J44" i="11"/>
  <c r="G44" i="11" s="1"/>
  <c r="H41" i="11"/>
  <c r="J38" i="11"/>
  <c r="F38" i="11"/>
  <c r="J37" i="11"/>
  <c r="J12" i="11"/>
  <c r="G12" i="11"/>
  <c r="D71" i="17" l="1"/>
  <c r="B71" i="17"/>
  <c r="D70" i="17"/>
  <c r="B70" i="17"/>
  <c r="D69" i="17"/>
  <c r="B69" i="17"/>
  <c r="D68" i="17"/>
  <c r="B68" i="17"/>
  <c r="I61" i="17"/>
  <c r="I58" i="17"/>
  <c r="I55" i="17"/>
  <c r="I52" i="17"/>
  <c r="E74" i="17" s="1"/>
  <c r="D71" i="16"/>
  <c r="B71" i="16"/>
  <c r="D70" i="16"/>
  <c r="B70" i="16"/>
  <c r="D69" i="16"/>
  <c r="B69" i="16"/>
  <c r="D68" i="16"/>
  <c r="B68" i="16"/>
  <c r="I61" i="16"/>
  <c r="I58" i="16"/>
  <c r="I55" i="16"/>
  <c r="I52" i="16"/>
  <c r="E74" i="16" s="1"/>
  <c r="F69" i="17" l="1"/>
  <c r="F68" i="17"/>
  <c r="F70" i="17"/>
  <c r="F71" i="17"/>
  <c r="F68" i="16"/>
  <c r="F69" i="16"/>
  <c r="F70" i="16"/>
  <c r="F71" i="16"/>
  <c r="D71" i="15"/>
  <c r="B71" i="15"/>
  <c r="D70" i="15"/>
  <c r="B70" i="15"/>
  <c r="D69" i="15"/>
  <c r="B69" i="15"/>
  <c r="D68" i="15"/>
  <c r="B68" i="15"/>
  <c r="I61" i="15"/>
  <c r="I58" i="15"/>
  <c r="I55" i="15"/>
  <c r="I52" i="15"/>
  <c r="E74" i="15" s="1"/>
  <c r="D71" i="14"/>
  <c r="B71" i="14"/>
  <c r="D70" i="14"/>
  <c r="B70" i="14"/>
  <c r="D69" i="14"/>
  <c r="B69" i="14"/>
  <c r="D68" i="14"/>
  <c r="B68" i="14"/>
  <c r="I61" i="14"/>
  <c r="I58" i="14"/>
  <c r="I55" i="14"/>
  <c r="I52" i="14"/>
  <c r="E74" i="14" s="1"/>
  <c r="F71" i="14"/>
  <c r="D71" i="13"/>
  <c r="B71" i="13"/>
  <c r="D70" i="13"/>
  <c r="B70" i="13"/>
  <c r="D69" i="13"/>
  <c r="B69" i="13"/>
  <c r="D68" i="13"/>
  <c r="B68" i="13"/>
  <c r="I61" i="13"/>
  <c r="I58" i="13"/>
  <c r="I55" i="13"/>
  <c r="I52" i="13"/>
  <c r="E74" i="13" s="1"/>
  <c r="D71" i="12"/>
  <c r="B71" i="12"/>
  <c r="D70" i="12"/>
  <c r="B70" i="12"/>
  <c r="D69" i="12"/>
  <c r="B69" i="12"/>
  <c r="D68" i="12"/>
  <c r="B68" i="12"/>
  <c r="I61" i="12"/>
  <c r="I58" i="12"/>
  <c r="I55" i="12"/>
  <c r="I52" i="12"/>
  <c r="E74" i="12" s="1"/>
  <c r="E74" i="11"/>
  <c r="D71" i="11"/>
  <c r="B71" i="11"/>
  <c r="D70" i="11"/>
  <c r="B70" i="11"/>
  <c r="D69" i="11"/>
  <c r="B69" i="11"/>
  <c r="D68" i="11"/>
  <c r="B68" i="11"/>
  <c r="I61" i="11"/>
  <c r="I58" i="11"/>
  <c r="I55" i="11"/>
  <c r="I52" i="11"/>
  <c r="I61" i="1"/>
  <c r="I58" i="1"/>
  <c r="I55" i="1"/>
  <c r="I52" i="1"/>
  <c r="D87" i="1"/>
  <c r="D86" i="1"/>
  <c r="D85" i="1"/>
  <c r="B87" i="1"/>
  <c r="B86" i="1"/>
  <c r="B85" i="1"/>
  <c r="B84" i="1"/>
  <c r="D84" i="1"/>
  <c r="E90" i="1" l="1"/>
  <c r="F68" i="15"/>
  <c r="F69" i="15"/>
  <c r="F70" i="15"/>
  <c r="F71" i="15"/>
  <c r="F68" i="14"/>
  <c r="F70" i="14"/>
  <c r="F69" i="14"/>
  <c r="F68" i="13"/>
  <c r="F69" i="13"/>
  <c r="F70" i="13"/>
  <c r="F71" i="13"/>
  <c r="F68" i="12"/>
  <c r="F69" i="12"/>
  <c r="F70" i="12"/>
  <c r="F71" i="12"/>
  <c r="F68" i="11"/>
  <c r="F69" i="11"/>
  <c r="F70" i="11"/>
  <c r="F71" i="11"/>
  <c r="J37" i="1" l="1"/>
  <c r="H41" i="1"/>
  <c r="J38" i="1" s="1"/>
  <c r="H47" i="1"/>
  <c r="J12" i="1"/>
  <c r="J44" i="1" l="1"/>
  <c r="G44" i="1" s="1"/>
  <c r="G12" i="1"/>
  <c r="F38" i="1"/>
  <c r="I78" i="1"/>
  <c r="H69" i="17" l="1"/>
  <c r="H70" i="16"/>
  <c r="H68" i="17"/>
  <c r="H69" i="16"/>
  <c r="H71" i="17"/>
  <c r="H70" i="17"/>
  <c r="H68" i="16"/>
  <c r="H71" i="14"/>
  <c r="H71" i="16"/>
  <c r="H68" i="11"/>
  <c r="H71" i="13"/>
  <c r="H70" i="11"/>
  <c r="H69" i="15"/>
  <c r="H69" i="13"/>
  <c r="H71" i="15"/>
  <c r="H69" i="14"/>
  <c r="H70" i="12"/>
  <c r="H68" i="12"/>
  <c r="H68" i="14"/>
  <c r="H71" i="11"/>
  <c r="H70" i="15"/>
  <c r="H70" i="13"/>
  <c r="H69" i="11"/>
  <c r="H68" i="15"/>
  <c r="H71" i="12"/>
  <c r="H68" i="13"/>
  <c r="H70" i="14"/>
  <c r="H69" i="12"/>
  <c r="F84" i="1"/>
  <c r="H84" i="1" s="1"/>
  <c r="F85" i="1"/>
  <c r="H85" i="1" s="1"/>
  <c r="F86" i="1"/>
  <c r="H86" i="1" s="1"/>
  <c r="F87" i="1"/>
  <c r="H87" i="1" s="1"/>
  <c r="J79" i="1"/>
  <c r="F79" i="1" s="1"/>
</calcChain>
</file>

<file path=xl/sharedStrings.xml><?xml version="1.0" encoding="utf-8"?>
<sst xmlns="http://schemas.openxmlformats.org/spreadsheetml/2006/main" count="622" uniqueCount="89">
  <si>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</si>
  <si>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</si>
  <si>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</si>
  <si>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</si>
  <si>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</si>
  <si>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</si>
  <si>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</si>
  <si>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</si>
  <si>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※３</t>
    <phoneticPr fontId="1"/>
  </si>
  <si>
    <t>※４</t>
    <phoneticPr fontId="1"/>
  </si>
  <si>
    <t>○</t>
    <phoneticPr fontId="1"/>
  </si>
  <si>
    <t>ア　１のアに該当する場合</t>
    <rPh sb="6" eb="8">
      <t>ガイトウ</t>
    </rPh>
    <rPh sb="10" eb="12">
      <t>バアイ</t>
    </rPh>
    <phoneticPr fontId="1"/>
  </si>
  <si>
    <t>イ　１のイに該当する場合</t>
    <rPh sb="6" eb="8">
      <t>ガイトウ</t>
    </rPh>
    <rPh sb="10" eb="12">
      <t>バアイ</t>
    </rPh>
    <phoneticPr fontId="1"/>
  </si>
  <si>
    <t>３．申請額及び内訳</t>
    <rPh sb="2" eb="5">
      <t>シンセイガク</t>
    </rPh>
    <rPh sb="5" eb="6">
      <t>オヨ</t>
    </rPh>
    <rPh sb="7" eb="9">
      <t>ウチワケ</t>
    </rPh>
    <phoneticPr fontId="1"/>
  </si>
  <si>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</si>
  <si>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</si>
  <si>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</si>
  <si>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</si>
  <si>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</si>
  <si>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</si>
  <si>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</si>
  <si>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</si>
  <si>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</si>
  <si>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</si>
  <si>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</si>
  <si>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</si>
  <si>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</si>
  <si>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</si>
  <si>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</si>
  <si>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</si>
  <si>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8"/>
  </si>
  <si>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</si>
  <si>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</si>
  <si>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</si>
  <si>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</si>
  <si>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同一</t>
    <rPh sb="0" eb="2">
      <t>ドウイツ</t>
    </rPh>
    <phoneticPr fontId="1"/>
  </si>
  <si>
    <t>生産活動拡大支援事業　申請様式</t>
    <rPh sb="0" eb="2">
      <t>セイサン</t>
    </rPh>
    <rPh sb="2" eb="4">
      <t>カツドウ</t>
    </rPh>
    <rPh sb="4" eb="6">
      <t>カクダイ</t>
    </rPh>
    <rPh sb="6" eb="8">
      <t>シエン</t>
    </rPh>
    <rPh sb="8" eb="10">
      <t>ジギョウ</t>
    </rPh>
    <rPh sb="11" eb="13">
      <t>シンセイ</t>
    </rPh>
    <rPh sb="13" eb="15">
      <t>ヨウシキ</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</si>
  <si>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</si>
  <si>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</si>
  <si>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</si>
  <si>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</si>
  <si>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</si>
  <si>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（イ）</t>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</si>
  <si>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</si>
  <si>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</si>
  <si>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</si>
  <si>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</si>
  <si>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</si>
  <si>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</si>
  <si>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２．生産活動収入の状況（※３）</t>
    <rPh sb="2" eb="4">
      <t>セイサン</t>
    </rPh>
    <rPh sb="4" eb="6">
      <t>カツドウ</t>
    </rPh>
    <rPh sb="6" eb="8">
      <t>シュウニュウ</t>
    </rPh>
    <rPh sb="9" eb="11">
      <t>ジョウキョウ</t>
    </rPh>
    <phoneticPr fontId="1"/>
  </si>
  <si>
    <t>複数の就労継続支援事業所を運営している法人の場合は、すべての事業所の申請状況について記入してください。一法人当たりの上限額は120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</si>
  <si>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</si>
  <si>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</si>
  <si>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次の①から④のメニューのうち、今回の申請に該当するものすべてに○を記入し、メニューごとの具体的な用途等及び申請額を記入してください。</t>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phoneticPr fontId="1"/>
  </si>
  <si>
    <t>メニュー</t>
    <phoneticPr fontId="1"/>
  </si>
  <si>
    <t>A.申請額(円）</t>
    <rPh sb="2" eb="5">
      <t>シンセイガク</t>
    </rPh>
    <rPh sb="6" eb="7">
      <t>エン</t>
    </rPh>
    <phoneticPr fontId="1"/>
  </si>
  <si>
    <t>B.基準額(円）</t>
    <rPh sb="2" eb="4">
      <t>キジュン</t>
    </rPh>
    <rPh sb="4" eb="5">
      <t>ガク</t>
    </rPh>
    <phoneticPr fontId="1"/>
  </si>
  <si>
    <t>A又はBのうち低い金額(円）</t>
    <rPh sb="1" eb="2">
      <t>マタ</t>
    </rPh>
    <rPh sb="7" eb="8">
      <t>ヒク</t>
    </rPh>
    <rPh sb="9" eb="10">
      <t>キン</t>
    </rPh>
    <phoneticPr fontId="1"/>
  </si>
  <si>
    <t>助成上限額(円）（※５）</t>
    <rPh sb="0" eb="2">
      <t>ジョセイ</t>
    </rPh>
    <rPh sb="2" eb="5">
      <t>ジョウゲンガク</t>
    </rPh>
    <phoneticPr fontId="1"/>
  </si>
  <si>
    <t>※５　法人上限額の120万円の範囲内で、申請額又は基準額の低い方の各合計金額が助成上限額となります。</t>
    <rPh sb="3" eb="5">
      <t>ホウジン</t>
    </rPh>
    <rPh sb="5" eb="8">
      <t>ジョウゲンガク</t>
    </rPh>
    <rPh sb="12" eb="14">
      <t>マンエン</t>
    </rPh>
    <rPh sb="15" eb="18">
      <t>ハンイナイ</t>
    </rPh>
    <rPh sb="23" eb="24">
      <t>マタ</t>
    </rPh>
    <rPh sb="33" eb="34">
      <t>カク</t>
    </rPh>
    <rPh sb="34" eb="36">
      <t>ゴウケイ</t>
    </rPh>
    <rPh sb="36" eb="38">
      <t>キンガク</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</si>
  <si>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</si>
  <si>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</si>
  <si>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</si>
  <si>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</si>
  <si>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③申請有無・・・当該事業所における生産活動拡大支援事業の申請有無を記入してください。
④別添シート名・・・②で「同一」かつ③で「有」の場合、「別添」のシート名を記入してください。
⑤申請額（円）・・・③で「有」の場合、当該申請額を記入してください。</t>
    <rPh sb="67" eb="68">
      <t>コト</t>
    </rPh>
    <rPh sb="110" eb="112">
      <t>カクダイ</t>
    </rPh>
    <rPh sb="122" eb="124">
      <t>キニュウ</t>
    </rPh>
    <rPh sb="145" eb="147">
      <t>ドウイツ</t>
    </rPh>
    <rPh sb="169" eb="171">
      <t>キニュウ</t>
    </rPh>
    <rPh sb="180" eb="183">
      <t>シンセイガク</t>
    </rPh>
    <rPh sb="184" eb="185">
      <t>エン</t>
    </rPh>
    <rPh sb="192" eb="193">
      <t>アリ</t>
    </rPh>
    <rPh sb="195" eb="197">
      <t>バアイ</t>
    </rPh>
    <rPh sb="198" eb="200">
      <t>トウガイ</t>
    </rPh>
    <rPh sb="200" eb="203">
      <t>シンセイガク</t>
    </rPh>
    <rPh sb="204" eb="206">
      <t>キニュウ</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</si>
  <si>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</si>
  <si>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</si>
  <si>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</si>
  <si>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</si>
  <si>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</si>
  <si>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②前々年同月の生産活動収入（円）（※５）</t>
    <rPh sb="4" eb="6">
      <t>ドウゲツ</t>
    </rPh>
    <rPh sb="7" eb="9">
      <t>セイサン</t>
    </rPh>
    <rPh sb="9" eb="11">
      <t>カツドウ</t>
    </rPh>
    <rPh sb="11" eb="13">
      <t>シュウニュウ</t>
    </rPh>
    <rPh sb="14" eb="15">
      <t>エン</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</si>
  <si>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</si>
  <si>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</si>
  <si>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②前々年同期の生産活動収入（円）（※６）</t>
    <rPh sb="4" eb="6">
      <t>ドウキ</t>
    </rPh>
    <rPh sb="7" eb="9">
      <t>セイサン</t>
    </rPh>
    <rPh sb="9" eb="11">
      <t>カツドウ</t>
    </rPh>
    <rPh sb="11" eb="13">
      <t>シュウニュウ</t>
    </rPh>
    <rPh sb="14" eb="15">
      <t>エン</t>
    </rPh>
    <phoneticPr fontId="1"/>
  </si>
  <si>
    <t>※６</t>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</si>
  <si>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</si>
  <si>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</si>
  <si>
    <t>（１）１のアに該当する月の前々年同月又は１のイに該当する期間の前々年同期間を含む事業年度の生産活動収入の総額（円）（※４）</t>
    <rPh sb="11" eb="12">
      <t>ツキ</t>
    </rPh>
    <rPh sb="13" eb="15">
      <t>ゼンゼン</t>
    </rPh>
    <rPh sb="15" eb="16">
      <t>ドシ</t>
    </rPh>
    <rPh sb="16" eb="18">
      <t>ドウゲツ</t>
    </rPh>
    <rPh sb="18" eb="19">
      <t>マタ</t>
    </rPh>
    <rPh sb="24" eb="26">
      <t>ガイトウ</t>
    </rPh>
    <rPh sb="28" eb="30">
      <t>キカン</t>
    </rPh>
    <rPh sb="31" eb="34">
      <t>ゼンゼンネン</t>
    </rPh>
    <rPh sb="34" eb="37">
      <t>ドウキカン</t>
    </rPh>
    <rPh sb="38" eb="39">
      <t>フク</t>
    </rPh>
    <rPh sb="40" eb="42">
      <t>ジギョウ</t>
    </rPh>
    <rPh sb="42" eb="44">
      <t>ネンド</t>
    </rPh>
    <rPh sb="45" eb="47">
      <t>セイサン</t>
    </rPh>
    <rPh sb="47" eb="49">
      <t>カツドウ</t>
    </rPh>
    <rPh sb="49" eb="51">
      <t>シュウニュウ</t>
    </rPh>
    <rPh sb="52" eb="54">
      <t>ソウガク</t>
    </rPh>
    <rPh sb="55" eb="56">
      <t>エン</t>
    </rPh>
    <phoneticPr fontId="1"/>
  </si>
  <si>
    <t>愛知県知事　殿</t>
    <rPh sb="6" eb="7">
      <t>ドノ</t>
    </rPh>
    <phoneticPr fontId="1"/>
  </si>
  <si>
    <t>・その他本事業と支援内容が重複すると愛知県知事が認める国の支援策</t>
    <rPh sb="3" eb="4">
      <t>タ</t>
    </rPh>
    <rPh sb="4" eb="5">
      <t>ホン</t>
    </rPh>
    <rPh sb="5" eb="7">
      <t>ジギョウ</t>
    </rPh>
    <rPh sb="8" eb="10">
      <t>シエン</t>
    </rPh>
    <rPh sb="10" eb="12">
      <t>ナイヨウ</t>
    </rPh>
    <rPh sb="13" eb="15">
      <t>チョウフク</t>
    </rPh>
    <rPh sb="24" eb="25">
      <t>ミト</t>
    </rPh>
    <rPh sb="27" eb="28">
      <t>クニ</t>
    </rPh>
    <rPh sb="29" eb="32">
      <t>シエンサク</t>
    </rPh>
    <phoneticPr fontId="1"/>
  </si>
  <si>
    <t>令和元年５月から令和元年12月までの間に事業を開始した事業所であって、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</si>
  <si>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令和２年１月から令和２年３月までの間に事業を開始した事業所であって、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</si>
  <si>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事業開始月が令和元年５月から令和元年12月までの間にある事業所であって、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</si>
  <si>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事業開始月が令和２年１月から令和２年３月までの間にある事業所であって、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</si>
  <si>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対象期間</t>
    <rPh sb="0" eb="2">
      <t>タイショウ</t>
    </rPh>
    <rPh sb="2" eb="4">
      <t>キカン</t>
    </rPh>
    <phoneticPr fontId="1"/>
  </si>
  <si>
    <t>（対象月）</t>
    <rPh sb="1" eb="3">
      <t>タイショウ</t>
    </rPh>
    <rPh sb="3" eb="4">
      <t>ツキ</t>
    </rPh>
    <phoneticPr fontId="1"/>
  </si>
  <si>
    <t>（２）次のア又はイの該当する方いずれかの空欄に数字及び対象月（期間）を記入してください。</t>
    <rPh sb="3" eb="4">
      <t>ツギ</t>
    </rPh>
    <rPh sb="6" eb="7">
      <t>マタ</t>
    </rPh>
    <rPh sb="10" eb="12">
      <t>ガイトウ</t>
    </rPh>
    <rPh sb="14" eb="15">
      <t>ホウ</t>
    </rPh>
    <rPh sb="20" eb="22">
      <t>クウラン</t>
    </rPh>
    <rPh sb="23" eb="25">
      <t>スウジ</t>
    </rPh>
    <rPh sb="25" eb="26">
      <t>オヨ</t>
    </rPh>
    <rPh sb="27" eb="29">
      <t>タイショウ</t>
    </rPh>
    <rPh sb="29" eb="30">
      <t>ツキ</t>
    </rPh>
    <rPh sb="31" eb="33">
      <t>キカン</t>
    </rPh>
    <rPh sb="35" eb="37">
      <t>キニュウ</t>
    </rPh>
    <phoneticPr fontId="1"/>
  </si>
  <si>
    <t>注）助成を受けた事業所は、事業完了年度の３月３１日までに、所定の様式により実績を報告してください。</t>
  </si>
  <si>
    <t>注）助成を受けた事業所は、事業完了年度の３月３１日までに、所定の様式により実績を報告してください。</t>
    <rPh sb="0" eb="1">
      <t>チュウ</t>
    </rPh>
    <rPh sb="2" eb="4">
      <t>ジョセイ</t>
    </rPh>
    <rPh sb="5" eb="6">
      <t>ウ</t>
    </rPh>
    <rPh sb="8" eb="11">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</si>
</sst>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5" fillId="0" borderId="0" xfId="0" applyFont="1" applyAlignment="1" applyProtection="1">
      <alignment vertical="center" wrapText="1"/>
      <protection locked="0"/>
    </xf>
    <xf numFmtId="0" fontId="4" fillId="3" borderId="3" xfId="0" applyFont="1" applyFill="1" applyBorder="1" applyAlignment="1" applyProtection="1">
      <alignment horizontal="right" vertical="top"/>
      <protection locked="0"/>
    </xf>
    <xf numFmtId="0" fontId="4" fillId="3" borderId="4" xfId="0" applyFont="1" applyFill="1" applyBorder="1" applyAlignment="1" applyProtection="1">
      <alignment horizontal="right" vertical="top"/>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7" fillId="0" borderId="0" xfId="0" applyFont="1" applyProtection="1">
      <alignment vertical="center"/>
      <protection locked="0"/>
    </xf>
    <xf numFmtId="0" fontId="4"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2" fillId="0" borderId="23" xfId="0" applyFont="1" applyBorder="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shrinkToFit="1"/>
      <protection locked="0"/>
    </xf>
    <xf numFmtId="0" fontId="7" fillId="3" borderId="5" xfId="0"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protection locked="0"/>
    </xf>
    <xf numFmtId="0" fontId="4" fillId="0" borderId="29" xfId="0" applyFont="1" applyBorder="1" applyAlignment="1" applyProtection="1">
      <alignment horizontal="right" vertical="center"/>
      <protection locked="0"/>
    </xf>
    <xf numFmtId="0" fontId="4" fillId="0" borderId="0" xfId="0" applyFont="1" applyAlignment="1" applyProtection="1">
      <alignment horizontal="right" vertical="top" wrapText="1"/>
      <protection locked="0"/>
    </xf>
    <xf numFmtId="0" fontId="2" fillId="0" borderId="29" xfId="0" applyFont="1" applyFill="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0" xfId="0" applyFont="1" applyBorder="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2" xfId="0" applyFont="1" applyBorder="1" applyProtection="1">
      <alignment vertical="center"/>
      <protection locked="0"/>
    </xf>
    <xf numFmtId="0" fontId="2" fillId="6" borderId="2" xfId="0" applyFont="1" applyFill="1" applyBorder="1" applyAlignment="1" applyProtection="1">
      <alignment vertical="center" shrinkToFit="1"/>
      <protection locked="0"/>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7" fontId="2" fillId="0" borderId="2" xfId="0" applyNumberFormat="1" applyFont="1" applyFill="1" applyBorder="1" applyAlignment="1" applyProtection="1">
      <alignment horizontal="left" vertical="center" indent="2"/>
      <protection locked="0"/>
    </xf>
    <xf numFmtId="176" fontId="2" fillId="6" borderId="2" xfId="0" applyNumberFormat="1" applyFont="1" applyFill="1" applyBorder="1" applyAlignment="1" applyProtection="1">
      <alignment horizontal="center" vertical="center"/>
    </xf>
    <xf numFmtId="0" fontId="2" fillId="3" borderId="21" xfId="0" applyFont="1" applyFill="1" applyBorder="1" applyAlignment="1" applyProtection="1">
      <alignment horizontal="center" vertical="center" shrinkToFit="1"/>
      <protection locked="0"/>
    </xf>
    <xf numFmtId="179" fontId="2" fillId="6" borderId="21" xfId="0" applyNumberFormat="1" applyFont="1" applyFill="1" applyBorder="1" applyAlignment="1" applyProtection="1">
      <alignment vertical="center" shrinkToFit="1"/>
      <protection locked="0"/>
    </xf>
    <xf numFmtId="0" fontId="2" fillId="3" borderId="20" xfId="0" applyFont="1" applyFill="1" applyBorder="1" applyAlignment="1" applyProtection="1">
      <alignment horizontal="center" vertical="center" shrinkToFit="1"/>
      <protection locked="0"/>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2" fillId="7" borderId="0" xfId="0" applyFont="1" applyFill="1" applyAlignment="1" applyProtection="1">
      <alignment vertical="center"/>
      <protection locked="0"/>
    </xf>
    <xf numFmtId="0" fontId="0" fillId="7" borderId="0" xfId="0" applyFill="1" applyAlignment="1">
      <alignment vertical="center"/>
    </xf>
    <xf numFmtId="0" fontId="0" fillId="0" borderId="6" xfId="0" applyBorder="1" applyAlignment="1">
      <alignment vertical="center" shrinkToFit="1"/>
    </xf>
    <xf numFmtId="0" fontId="4"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indent="2" shrinkToFit="1"/>
      <protection locked="0"/>
    </xf>
    <xf numFmtId="179" fontId="2" fillId="6" borderId="2"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4"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4" fillId="0" borderId="29" xfId="0" applyFont="1" applyBorder="1" applyAlignment="1" applyProtection="1">
      <alignment vertical="center"/>
      <protection locked="0"/>
    </xf>
    <xf numFmtId="0" fontId="4" fillId="0" borderId="0" xfId="0" applyFont="1" applyAlignment="1" applyProtection="1">
      <alignment vertical="top" wrapText="1"/>
      <protection locked="0"/>
    </xf>
    <xf numFmtId="0" fontId="4" fillId="0" borderId="29" xfId="0" applyFont="1" applyBorder="1" applyAlignment="1" applyProtection="1">
      <alignment vertical="center" shrinkToFit="1"/>
      <protection locked="0"/>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protection locked="0"/>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0" fillId="0" borderId="11" xfId="0" applyBorder="1" applyAlignment="1">
      <alignment vertical="center" shrinkToFit="1"/>
    </xf>
    <xf numFmtId="0" fontId="4" fillId="3" borderId="28" xfId="0" applyFont="1" applyFill="1" applyBorder="1" applyAlignment="1" applyProtection="1">
      <alignment vertical="center" wrapText="1"/>
      <protection locked="0"/>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protection locked="0"/>
    </xf>
    <xf numFmtId="0" fontId="2" fillId="6" borderId="2" xfId="0" applyFont="1" applyFill="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0" borderId="29"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3" borderId="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indent="1"/>
      <protection locked="0"/>
    </xf>
    <xf numFmtId="0" fontId="0" fillId="0" borderId="29" xfId="0" applyFill="1" applyBorder="1" applyAlignment="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cellXfs>
  <cellStyles count="1">
    <cellStyle name="標準" xfId="0" builtinId="0"/>
  </cellStyles>
  <dxfs count="194">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65</xdr:row>
          <xdr:rowOff>485775</xdr:rowOff>
        </xdr:from>
        <xdr:to>
          <xdr:col>1</xdr:col>
          <xdr:colOff>9525</xdr:colOff>
          <xdr:row>67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tabSelected="1" view="pageBreakPreview" topLeftCell="A31" zoomScaleNormal="100" zoomScaleSheetLayoutView="100" workbookViewId="0">
      <selection activeCell="M95" sqref="M9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3"/>
      <c r="B18" s="3"/>
      <c r="C18" s="3"/>
      <c r="D18" s="3"/>
      <c r="E18" s="3"/>
      <c r="F18" s="3"/>
      <c r="G18" s="3"/>
      <c r="H18" s="3"/>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36" customHeight="1" x14ac:dyDescent="0.4">
      <c r="A21" s="44" t="s">
        <v>42</v>
      </c>
      <c r="B21" s="81" t="s">
        <v>82</v>
      </c>
      <c r="C21" s="81"/>
      <c r="D21" s="81"/>
      <c r="E21" s="81"/>
      <c r="F21" s="81"/>
      <c r="G21" s="81"/>
      <c r="H21" s="81"/>
      <c r="I21" s="81"/>
      <c r="J21" s="81"/>
    </row>
    <row r="22" spans="1:10" ht="36"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ht="17.100000000000001" customHeight="1" x14ac:dyDescent="0.4">
      <c r="A65" s="64" t="s">
        <v>14</v>
      </c>
      <c r="B65" s="64"/>
      <c r="C65" s="64"/>
      <c r="D65" s="64"/>
      <c r="E65" s="64"/>
      <c r="F65" s="64"/>
      <c r="G65" s="64"/>
      <c r="H65" s="64"/>
      <c r="I65" s="64"/>
      <c r="J65" s="64"/>
    </row>
    <row r="66" spans="1:10" ht="39.75" customHeight="1" x14ac:dyDescent="0.4">
      <c r="A66" s="117" t="s">
        <v>50</v>
      </c>
      <c r="B66" s="117"/>
      <c r="C66" s="117"/>
      <c r="D66" s="117"/>
      <c r="E66" s="117"/>
      <c r="F66" s="117"/>
      <c r="G66" s="117"/>
      <c r="H66" s="117"/>
      <c r="I66" s="117"/>
      <c r="J66" s="117"/>
    </row>
    <row r="67" spans="1:10" ht="15.75" customHeight="1" x14ac:dyDescent="0.4">
      <c r="A67" s="22"/>
      <c r="B67" s="22" t="s">
        <v>21</v>
      </c>
      <c r="C67" s="22"/>
      <c r="D67" s="22"/>
      <c r="E67" s="22"/>
      <c r="F67" s="22"/>
      <c r="G67" s="22"/>
      <c r="H67" s="22"/>
      <c r="I67" s="22"/>
      <c r="J67" s="22"/>
    </row>
    <row r="68" spans="1:10" ht="36.75" customHeight="1" x14ac:dyDescent="0.4">
      <c r="A68" s="18"/>
      <c r="B68" s="122" t="s">
        <v>34</v>
      </c>
      <c r="C68" s="122"/>
      <c r="D68" s="122"/>
      <c r="E68" s="122"/>
      <c r="F68" s="122"/>
      <c r="G68" s="122"/>
      <c r="H68" s="122"/>
      <c r="I68" s="122"/>
      <c r="J68" s="122"/>
    </row>
    <row r="69" spans="1:10" ht="6.75" customHeight="1" x14ac:dyDescent="0.4">
      <c r="A69" s="22"/>
      <c r="B69" s="22"/>
      <c r="C69" s="22"/>
      <c r="D69" s="22"/>
      <c r="E69" s="22"/>
      <c r="F69" s="22"/>
      <c r="G69" s="22"/>
      <c r="H69" s="22"/>
      <c r="I69" s="22"/>
      <c r="J69" s="22"/>
    </row>
    <row r="70" spans="1:10" ht="14.25" customHeight="1" x14ac:dyDescent="0.4">
      <c r="A70" s="126" t="s">
        <v>30</v>
      </c>
      <c r="B70" s="127"/>
      <c r="C70" s="127"/>
      <c r="D70" s="127"/>
      <c r="E70" s="118"/>
      <c r="F70" s="31" t="s">
        <v>29</v>
      </c>
      <c r="G70" s="32" t="s">
        <v>31</v>
      </c>
      <c r="H70" s="30" t="s">
        <v>32</v>
      </c>
      <c r="I70" s="118" t="s">
        <v>33</v>
      </c>
      <c r="J70" s="119"/>
    </row>
    <row r="71" spans="1:10" ht="14.25" customHeight="1" x14ac:dyDescent="0.4">
      <c r="A71" s="130"/>
      <c r="B71" s="131"/>
      <c r="C71" s="131"/>
      <c r="D71" s="131"/>
      <c r="E71" s="132"/>
      <c r="F71" s="14"/>
      <c r="G71" s="38"/>
      <c r="H71" s="14"/>
      <c r="I71" s="120"/>
      <c r="J71" s="121"/>
    </row>
    <row r="72" spans="1:10" ht="14.25" customHeight="1" x14ac:dyDescent="0.4">
      <c r="A72" s="52"/>
      <c r="B72" s="53"/>
      <c r="C72" s="53"/>
      <c r="D72" s="53"/>
      <c r="E72" s="54"/>
      <c r="F72" s="15"/>
      <c r="G72" s="39"/>
      <c r="H72" s="15"/>
      <c r="I72" s="91"/>
      <c r="J72" s="92"/>
    </row>
    <row r="73" spans="1:10" ht="14.25" customHeight="1" x14ac:dyDescent="0.4">
      <c r="A73" s="52"/>
      <c r="B73" s="53"/>
      <c r="C73" s="53"/>
      <c r="D73" s="53"/>
      <c r="E73" s="54"/>
      <c r="F73" s="15"/>
      <c r="G73" s="39"/>
      <c r="H73" s="15"/>
      <c r="I73" s="91"/>
      <c r="J73" s="92"/>
    </row>
    <row r="74" spans="1:10" ht="14.25" customHeight="1" x14ac:dyDescent="0.4">
      <c r="A74" s="52"/>
      <c r="B74" s="53"/>
      <c r="C74" s="53"/>
      <c r="D74" s="53"/>
      <c r="E74" s="54"/>
      <c r="F74" s="15"/>
      <c r="G74" s="39"/>
      <c r="H74" s="15"/>
      <c r="I74" s="91"/>
      <c r="J74" s="93"/>
    </row>
    <row r="75" spans="1:10" ht="14.25" customHeight="1" x14ac:dyDescent="0.4">
      <c r="A75" s="52"/>
      <c r="B75" s="53"/>
      <c r="C75" s="53"/>
      <c r="D75" s="53"/>
      <c r="E75" s="54"/>
      <c r="F75" s="15"/>
      <c r="G75" s="39"/>
      <c r="H75" s="15"/>
      <c r="I75" s="91"/>
      <c r="J75" s="92"/>
    </row>
    <row r="76" spans="1:10" ht="14.25" customHeight="1" x14ac:dyDescent="0.4">
      <c r="A76" s="52"/>
      <c r="B76" s="53"/>
      <c r="C76" s="53"/>
      <c r="D76" s="53"/>
      <c r="E76" s="54"/>
      <c r="F76" s="15"/>
      <c r="G76" s="39"/>
      <c r="H76" s="15"/>
      <c r="I76" s="91"/>
      <c r="J76" s="92"/>
    </row>
    <row r="77" spans="1:10" ht="14.25" customHeight="1" x14ac:dyDescent="0.4">
      <c r="A77" s="95"/>
      <c r="B77" s="96"/>
      <c r="C77" s="96"/>
      <c r="D77" s="96"/>
      <c r="E77" s="97"/>
      <c r="F77" s="16"/>
      <c r="G77" s="40"/>
      <c r="H77" s="16"/>
      <c r="I77" s="135"/>
      <c r="J77" s="136"/>
    </row>
    <row r="78" spans="1:10" ht="14.25" customHeight="1" x14ac:dyDescent="0.4">
      <c r="A78" s="123" t="s">
        <v>17</v>
      </c>
      <c r="B78" s="124"/>
      <c r="C78" s="124"/>
      <c r="D78" s="124"/>
      <c r="E78" s="124"/>
      <c r="F78" s="124"/>
      <c r="G78" s="124"/>
      <c r="H78" s="125"/>
      <c r="I78" s="133">
        <f>SUM(I71:J77)</f>
        <v>0</v>
      </c>
      <c r="J78" s="134"/>
    </row>
    <row r="79" spans="1:10" x14ac:dyDescent="0.4">
      <c r="F79" s="37" t="str">
        <f>IF(J79="error","※法人上限の120万円を超過しています。","")</f>
        <v/>
      </c>
      <c r="J79" s="41" t="str">
        <f>IF(I78&gt;1200000,"error","")</f>
        <v/>
      </c>
    </row>
    <row r="80" spans="1:10" ht="62.25" customHeight="1" x14ac:dyDescent="0.4">
      <c r="A80" s="94" t="s">
        <v>64</v>
      </c>
      <c r="B80" s="94"/>
      <c r="C80" s="94"/>
      <c r="D80" s="94"/>
      <c r="E80" s="94"/>
      <c r="F80" s="94"/>
      <c r="G80" s="94"/>
      <c r="H80" s="94"/>
      <c r="I80" s="94"/>
      <c r="J80" s="94"/>
    </row>
    <row r="81" spans="1:10" x14ac:dyDescent="0.4">
      <c r="A81" s="17"/>
      <c r="B81" s="17"/>
      <c r="C81" s="17"/>
      <c r="D81" s="17"/>
      <c r="E81" s="17"/>
      <c r="F81" s="17"/>
      <c r="G81" s="17"/>
      <c r="H81" s="17"/>
      <c r="I81" s="17"/>
      <c r="J81" s="17"/>
    </row>
    <row r="82" spans="1:10" ht="14.25" thickBot="1" x14ac:dyDescent="0.45">
      <c r="A82" s="47"/>
      <c r="B82" s="47"/>
      <c r="C82" s="47"/>
      <c r="D82" s="47"/>
      <c r="E82" s="47"/>
      <c r="F82" s="47"/>
      <c r="G82" s="47"/>
      <c r="H82" s="47"/>
      <c r="I82" s="47"/>
      <c r="J82" s="47"/>
    </row>
    <row r="83" spans="1:10" ht="18.75" customHeight="1" x14ac:dyDescent="0.4">
      <c r="B83" s="101" t="s">
        <v>54</v>
      </c>
      <c r="C83" s="101"/>
      <c r="D83" s="102" t="s">
        <v>55</v>
      </c>
      <c r="E83" s="103"/>
      <c r="F83" s="102" t="s">
        <v>56</v>
      </c>
      <c r="G83" s="106"/>
      <c r="H83" s="108" t="s">
        <v>57</v>
      </c>
      <c r="I83" s="109"/>
    </row>
    <row r="84" spans="1:10" ht="36.75" customHeight="1" x14ac:dyDescent="0.4">
      <c r="B84" s="98" t="str">
        <f>A52</f>
        <v>①新たな生産活動への転換等に要する費用（上限15万円）</v>
      </c>
      <c r="C84" s="98"/>
      <c r="D84" s="99">
        <f>E54</f>
        <v>0</v>
      </c>
      <c r="E84" s="104"/>
      <c r="F84" s="99">
        <f>IF(OR($J$12="error",$J$37="error",$J$38="error",$J$44="error",$I$52="error"),"error",IF(AND($H$45="",$H$34-$H$39*12&gt;150000),150000,IF(AND($H$45="",$H$34-$H$39*12&lt;150000),$H$34-$H$39*12,IF(AND($H$39="",$H$34-$H$45/3*12&gt;150000),150000,IF(AND($H$39="",$H$34-$H$45/3*12&lt;150000),$H$34-$H$45/3*12,"")))))</f>
        <v>0</v>
      </c>
      <c r="G84" s="105"/>
      <c r="H84" s="110">
        <f>IF($F84="error","error",IF($I$78&gt;1200000,"0",IF($F84&lt;0,0,MIN($D84,$F84))))</f>
        <v>0</v>
      </c>
      <c r="I84" s="111"/>
    </row>
    <row r="85" spans="1:10" ht="36.75" customHeight="1" x14ac:dyDescent="0.4">
      <c r="B85" s="98" t="str">
        <f>A55</f>
        <v>②新たな販路拡大等に要する費用（上限５万円）</v>
      </c>
      <c r="C85" s="98"/>
      <c r="D85" s="99">
        <f>E57</f>
        <v>0</v>
      </c>
      <c r="E85" s="100"/>
      <c r="F85" s="99">
        <f>IF(OR($J$12="error",$J$37="error",$J$38="error",$J$44="error",$I$55="error"),"error",IF(AND($H$45="",$H$34-$H$39*12&gt;50000),50000,IF(AND($H$45="",$H$34-$H$39*12&lt;50000),$H$34-$H$39*12,IF(AND($H$39="",$H$34-$H$45/3*12&gt;50000),50000,IF(AND($H$39="",$H$34-$H$45/3*12&lt;50000),$H$34-$H$45/3*12,"")))))</f>
        <v>0</v>
      </c>
      <c r="G85" s="105"/>
      <c r="H85" s="112">
        <f t="shared" ref="H85:H87" si="0">IF($F85="error","error",IF($I$78&gt;1200000,"0",IF($F85&lt;0,0,MIN($D85,$F85))))</f>
        <v>0</v>
      </c>
      <c r="I85" s="113"/>
    </row>
    <row r="86" spans="1:10" ht="36.75" customHeight="1" x14ac:dyDescent="0.4">
      <c r="B86" s="98" t="str">
        <f>A58</f>
        <v>③経営コンサルタント派遣等経営改善に要する費用（上限５万円）</v>
      </c>
      <c r="C86" s="98"/>
      <c r="D86" s="99">
        <f>E60</f>
        <v>0</v>
      </c>
      <c r="E86" s="100"/>
      <c r="F86" s="99">
        <f>IF(OR($J$12="error",$J$37="error",$J$38="error",$J$44="error",$I$58="error"),"error",IF(AND($H$45="",$H$34-$H$39*12&gt;50000),50000,IF(AND($H$45="",$H$34-$H$39*12&lt;50000),$H$34-$H$39*12,IF(AND($H$39="",$H$34-$H$45/3*12&gt;50000),50000,IF(AND($H$39="",$H$34-$H$45/3*12&lt;50000),$H$34-$H$45/3*12,"")))))</f>
        <v>0</v>
      </c>
      <c r="G86" s="105"/>
      <c r="H86" s="112">
        <f t="shared" si="0"/>
        <v>0</v>
      </c>
      <c r="I86" s="113"/>
    </row>
    <row r="87" spans="1:10" ht="36.75" customHeight="1" thickBot="1" x14ac:dyDescent="0.45">
      <c r="B87" s="98" t="str">
        <f>A61</f>
        <v>④生産活動を行うために必要な感染防止対策に要する費用（上限５万円）</v>
      </c>
      <c r="C87" s="98"/>
      <c r="D87" s="99">
        <f>E63</f>
        <v>0</v>
      </c>
      <c r="E87" s="100"/>
      <c r="F87" s="99">
        <f>IF(OR($J$12="error",$J$37="error",$J$38="error",$J$44="error",$I$61="error"),"error",IF(AND($H$45="",$H$34-$H$39*12&gt;50000),50000,IF(AND($H$45="",$H$34-$H$39*12&lt;50000),$H$34-$H$39*12,IF(AND($H$39="",$H$34-$H$45/3*12&gt;50000),50000,IF(AND($H$39="",$H$34-$H$45/3*12&lt;50000),$H$34-$H$45/3*12,"")))))</f>
        <v>0</v>
      </c>
      <c r="G87" s="105"/>
      <c r="H87" s="114">
        <f t="shared" si="0"/>
        <v>0</v>
      </c>
      <c r="I87" s="115"/>
    </row>
    <row r="88" spans="1:10" ht="14.25" thickBot="1" x14ac:dyDescent="0.45"/>
    <row r="89" spans="1:10" ht="19.5" customHeight="1" thickBot="1" x14ac:dyDescent="0.45">
      <c r="E89" s="84" t="s">
        <v>58</v>
      </c>
      <c r="F89" s="85"/>
      <c r="G89" s="85"/>
      <c r="H89" s="85"/>
      <c r="I89" s="86"/>
    </row>
    <row r="90" spans="1:10" ht="36.75" customHeight="1" thickBot="1" x14ac:dyDescent="0.45">
      <c r="E90" s="87" t="str">
        <f>IF(OR(AND($J$13="",$J$19=""),$H$34="",AND($J$13="○",OR($H$39="",$H$40="")),AND($J$19="○",$H$45="",$H$46=""),OR(I52="error",I55="error",I58="error",I61="error"),AND(J52="",J55="",J58="",J61="")),"未記入又は不適切な箇所があります",MIN(1200000-$I$78,SUM(H84:I87)))</f>
        <v>未記入又は不適切な箇所があります</v>
      </c>
      <c r="F90" s="88"/>
      <c r="G90" s="88"/>
      <c r="H90" s="88"/>
      <c r="I90" s="89"/>
    </row>
    <row r="91" spans="1:10" ht="13.5" customHeight="1" x14ac:dyDescent="0.4">
      <c r="A91" s="18"/>
      <c r="B91" s="19"/>
      <c r="C91" s="19"/>
      <c r="D91" s="19"/>
      <c r="E91" s="90" t="s">
        <v>59</v>
      </c>
      <c r="F91" s="90"/>
      <c r="G91" s="90"/>
      <c r="H91" s="90"/>
      <c r="I91" s="90"/>
      <c r="J91" s="3"/>
    </row>
    <row r="92" spans="1:10" ht="13.5" customHeight="1" x14ac:dyDescent="0.4">
      <c r="A92" s="23"/>
      <c r="B92" s="19"/>
      <c r="C92" s="19"/>
      <c r="D92" s="19"/>
      <c r="E92" s="24"/>
      <c r="F92" s="24"/>
      <c r="G92" s="24"/>
      <c r="H92" s="24"/>
      <c r="I92" s="24"/>
      <c r="J92" s="21"/>
    </row>
    <row r="93" spans="1:10" x14ac:dyDescent="0.4">
      <c r="A93" s="83" t="s">
        <v>88</v>
      </c>
      <c r="B93" s="83"/>
      <c r="C93" s="83"/>
      <c r="D93" s="83"/>
      <c r="E93" s="83"/>
      <c r="F93" s="83"/>
      <c r="G93" s="83"/>
      <c r="H93" s="83"/>
      <c r="I93" s="83"/>
      <c r="J93" s="83"/>
    </row>
  </sheetData>
  <mergeCells count="106">
    <mergeCell ref="H83:I83"/>
    <mergeCell ref="H84:I84"/>
    <mergeCell ref="H85:I85"/>
    <mergeCell ref="H86:I86"/>
    <mergeCell ref="H87:I87"/>
    <mergeCell ref="E63:J63"/>
    <mergeCell ref="A65:J65"/>
    <mergeCell ref="H64:J64"/>
    <mergeCell ref="A66:J66"/>
    <mergeCell ref="I70:J70"/>
    <mergeCell ref="I71:J71"/>
    <mergeCell ref="I72:J72"/>
    <mergeCell ref="B68:J68"/>
    <mergeCell ref="A78:H78"/>
    <mergeCell ref="A70:E70"/>
    <mergeCell ref="A64:F64"/>
    <mergeCell ref="A71:E71"/>
    <mergeCell ref="A72:E72"/>
    <mergeCell ref="I78:J78"/>
    <mergeCell ref="I76:J76"/>
    <mergeCell ref="I75:J75"/>
    <mergeCell ref="I77:J77"/>
    <mergeCell ref="A73:E73"/>
    <mergeCell ref="A74:E74"/>
    <mergeCell ref="A46:G46"/>
    <mergeCell ref="H46:J46"/>
    <mergeCell ref="H41:J41"/>
    <mergeCell ref="A40:G40"/>
    <mergeCell ref="H40:J40"/>
    <mergeCell ref="A45:G45"/>
    <mergeCell ref="H45:J45"/>
    <mergeCell ref="A60:D60"/>
    <mergeCell ref="E60:J60"/>
    <mergeCell ref="A57:D57"/>
    <mergeCell ref="E57:J57"/>
    <mergeCell ref="A59:D59"/>
    <mergeCell ref="E59:J59"/>
    <mergeCell ref="A58:H58"/>
    <mergeCell ref="B42:J42"/>
    <mergeCell ref="B48:J48"/>
    <mergeCell ref="E44:F44"/>
    <mergeCell ref="A93:J93"/>
    <mergeCell ref="E89:I89"/>
    <mergeCell ref="E90:I90"/>
    <mergeCell ref="E91:I91"/>
    <mergeCell ref="I73:J73"/>
    <mergeCell ref="I74:J74"/>
    <mergeCell ref="A80:J80"/>
    <mergeCell ref="A76:E76"/>
    <mergeCell ref="A77:E77"/>
    <mergeCell ref="B85:C85"/>
    <mergeCell ref="B87:C87"/>
    <mergeCell ref="B86:C86"/>
    <mergeCell ref="D85:E85"/>
    <mergeCell ref="D86:E86"/>
    <mergeCell ref="D87:E87"/>
    <mergeCell ref="B83:C83"/>
    <mergeCell ref="B84:C84"/>
    <mergeCell ref="D83:E83"/>
    <mergeCell ref="D84:E84"/>
    <mergeCell ref="F84:G84"/>
    <mergeCell ref="F85:G85"/>
    <mergeCell ref="F86:G86"/>
    <mergeCell ref="F87:G87"/>
    <mergeCell ref="F83:G83"/>
    <mergeCell ref="B35:J35"/>
    <mergeCell ref="H34:J34"/>
    <mergeCell ref="A34:G34"/>
    <mergeCell ref="A39:G39"/>
    <mergeCell ref="H39:J39"/>
    <mergeCell ref="B32:J32"/>
    <mergeCell ref="A41:G41"/>
    <mergeCell ref="A1:J1"/>
    <mergeCell ref="G6:J6"/>
    <mergeCell ref="G7:J7"/>
    <mergeCell ref="G9:J9"/>
    <mergeCell ref="B24:J24"/>
    <mergeCell ref="G8:J8"/>
    <mergeCell ref="A11:J11"/>
    <mergeCell ref="A13:I13"/>
    <mergeCell ref="A19:I19"/>
    <mergeCell ref="B17:J17"/>
    <mergeCell ref="B14:J14"/>
    <mergeCell ref="B15:J15"/>
    <mergeCell ref="B16:J16"/>
    <mergeCell ref="B20:J20"/>
    <mergeCell ref="B21:J21"/>
    <mergeCell ref="B22:J22"/>
    <mergeCell ref="A31:J31"/>
    <mergeCell ref="A75:E75"/>
    <mergeCell ref="A47:G47"/>
    <mergeCell ref="H47:J47"/>
    <mergeCell ref="A54:D54"/>
    <mergeCell ref="E54:J54"/>
    <mergeCell ref="A56:D56"/>
    <mergeCell ref="E56:J56"/>
    <mergeCell ref="A55:H55"/>
    <mergeCell ref="A53:D53"/>
    <mergeCell ref="E53:J53"/>
    <mergeCell ref="A52:H52"/>
    <mergeCell ref="A51:J51"/>
    <mergeCell ref="A50:J50"/>
    <mergeCell ref="A62:D62"/>
    <mergeCell ref="E62:J62"/>
    <mergeCell ref="A61:H61"/>
    <mergeCell ref="A63:D63"/>
  </mergeCells>
  <phoneticPr fontId="1"/>
  <conditionalFormatting sqref="G44:J44">
    <cfRule type="expression" dxfId="193" priority="48">
      <formula>$J$44="error"</formula>
    </cfRule>
  </conditionalFormatting>
  <conditionalFormatting sqref="F38:J38">
    <cfRule type="expression" dxfId="192" priority="40">
      <formula>$J$38="error"</formula>
    </cfRule>
  </conditionalFormatting>
  <conditionalFormatting sqref="F38:I38 J37">
    <cfRule type="expression" dxfId="191" priority="39">
      <formula>$J$37="error"</formula>
    </cfRule>
  </conditionalFormatting>
  <conditionalFormatting sqref="E90">
    <cfRule type="expression" dxfId="190" priority="66">
      <formula>$E$90="未記入又は不適切な箇所があります"</formula>
    </cfRule>
    <cfRule type="expression" dxfId="189" priority="67">
      <formula>$E$90="error"</formula>
    </cfRule>
  </conditionalFormatting>
  <conditionalFormatting sqref="F79:J79">
    <cfRule type="expression" dxfId="188" priority="31">
      <formula>$J$79="error"</formula>
    </cfRule>
  </conditionalFormatting>
  <conditionalFormatting sqref="H75:J77 H73:I74 H71:J72">
    <cfRule type="expression" dxfId="187" priority="32">
      <formula>$G71="無"</formula>
    </cfRule>
  </conditionalFormatting>
  <conditionalFormatting sqref="G12:J12">
    <cfRule type="expression" dxfId="186" priority="68">
      <formula>AND($J$13="○",$J$19="○")</formula>
    </cfRule>
  </conditionalFormatting>
  <conditionalFormatting sqref="E53:J54">
    <cfRule type="expression" dxfId="185" priority="23">
      <formula>$J$52="○"</formula>
    </cfRule>
  </conditionalFormatting>
  <conditionalFormatting sqref="E56:J57">
    <cfRule type="expression" dxfId="184" priority="22">
      <formula>$J$55="○"</formula>
    </cfRule>
  </conditionalFormatting>
  <conditionalFormatting sqref="E59:J60">
    <cfRule type="expression" dxfId="183" priority="21">
      <formula>$J$58="○"</formula>
    </cfRule>
  </conditionalFormatting>
  <conditionalFormatting sqref="E62:J63">
    <cfRule type="expression" dxfId="182" priority="20">
      <formula>$J$61="○"</formula>
    </cfRule>
  </conditionalFormatting>
  <conditionalFormatting sqref="H84">
    <cfRule type="expression" dxfId="181" priority="69">
      <formula>$H84="未記入又は不適切な箇所があります"</formula>
    </cfRule>
  </conditionalFormatting>
  <conditionalFormatting sqref="F84">
    <cfRule type="expression" dxfId="180" priority="15">
      <formula>F84="error"</formula>
    </cfRule>
  </conditionalFormatting>
  <conditionalFormatting sqref="F85:F87">
    <cfRule type="expression" dxfId="179" priority="8">
      <formula>F85="error"</formula>
    </cfRule>
  </conditionalFormatting>
  <conditionalFormatting sqref="H84:I84">
    <cfRule type="expression" dxfId="178" priority="7">
      <formula>$H84="error"</formula>
    </cfRule>
  </conditionalFormatting>
  <conditionalFormatting sqref="H85:H87">
    <cfRule type="expression" dxfId="177" priority="6">
      <formula>$H85="未記入又は不適切な箇所があります"</formula>
    </cfRule>
  </conditionalFormatting>
  <conditionalFormatting sqref="H85:I87">
    <cfRule type="expression" dxfId="176" priority="5">
      <formula>$H85="error"</formula>
    </cfRule>
  </conditionalFormatting>
  <conditionalFormatting sqref="I52">
    <cfRule type="expression" dxfId="175" priority="4">
      <formula>$I52="error"</formula>
    </cfRule>
  </conditionalFormatting>
  <conditionalFormatting sqref="I55">
    <cfRule type="expression" dxfId="174" priority="3">
      <formula>$I55="error"</formula>
    </cfRule>
  </conditionalFormatting>
  <conditionalFormatting sqref="I58">
    <cfRule type="expression" dxfId="173" priority="2">
      <formula>$I58="error"</formula>
    </cfRule>
  </conditionalFormatting>
  <conditionalFormatting sqref="I61">
    <cfRule type="expression" dxfId="172" priority="1">
      <formula>$I61="error"</formula>
    </cfRule>
  </conditionalFormatting>
  <conditionalFormatting sqref="H39:J41 E38">
    <cfRule type="expression" dxfId="171" priority="62">
      <formula>$J$13="○"</formula>
    </cfRule>
    <cfRule type="expression" dxfId="170" priority="36">
      <formula>$J$19="○"</formula>
    </cfRule>
  </conditionalFormatting>
  <conditionalFormatting sqref="H45:J47 E44">
    <cfRule type="expression" dxfId="169" priority="35">
      <formula>$J$13="○"</formula>
    </cfRule>
    <cfRule type="expression" dxfId="168" priority="42">
      <formula>$J$19="○"</formula>
    </cfRule>
  </conditionalFormatting>
  <dataValidations count="2">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Ｐゴシック,標準"（別紙１）</oddHead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65</xdr:row>
                    <xdr:rowOff>485775</xdr:rowOff>
                  </from>
                  <to>
                    <xdr:col>1</xdr:col>
                    <xdr:colOff>9525</xdr:colOff>
                    <xdr:row>67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J13 J19 J52 J55 J58 J61</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 type="list" allowBlank="1" showInputMessage="1" showErrorMessage="1">
          <x14:formula1>
            <xm:f>リスト!$B$4:$B$5</xm:f>
          </x14:formula1>
          <xm:sqref>G71:G77</xm:sqref>
        </x14:dataValidation>
        <x14:dataValidation type="list" allowBlank="1" showInputMessage="1" showErrorMessage="1">
          <x14:formula1>
            <xm:f>リスト!$G$2:$G$8</xm:f>
          </x14:formula1>
          <xm:sqref>H71:H77</xm:sqref>
        </x14:dataValidation>
        <x14:dataValidation type="list" allowBlank="1" showInputMessage="1">
          <x14:formula1>
            <xm:f>リスト!$H$2:$H$3</xm:f>
          </x14:formula1>
          <xm:sqref>F71:F77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2"/>
    </row>
    <row r="76" spans="1:10" ht="13.5" customHeight="1" x14ac:dyDescent="0.4">
      <c r="A76" s="23"/>
      <c r="B76" s="19"/>
      <c r="C76" s="19"/>
      <c r="D76" s="19"/>
      <c r="E76" s="24"/>
      <c r="F76" s="24"/>
      <c r="G76" s="24"/>
      <c r="H76" s="24"/>
      <c r="I76" s="24"/>
      <c r="J76" s="42"/>
    </row>
    <row r="77" spans="1:10" x14ac:dyDescent="0.4">
      <c r="A77" s="83" t="s">
        <v>87</v>
      </c>
      <c r="B77" s="83"/>
      <c r="C77" s="83"/>
      <c r="D77" s="83"/>
      <c r="E77" s="83"/>
      <c r="F77" s="83"/>
      <c r="G77" s="83"/>
      <c r="H77" s="83"/>
      <c r="I77" s="83"/>
      <c r="J77" s="83"/>
    </row>
  </sheetData>
  <mergeCells count="84">
    <mergeCell ref="E73:I73"/>
    <mergeCell ref="E74:I74"/>
    <mergeCell ref="E75:I75"/>
    <mergeCell ref="A77:J77"/>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B67:C67"/>
    <mergeCell ref="D67:E67"/>
    <mergeCell ref="F67:G67"/>
    <mergeCell ref="H67:I67"/>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167" priority="45">
      <formula>$E$74="未記入又は不適切な箇所があります"</formula>
    </cfRule>
    <cfRule type="expression" dxfId="166" priority="46">
      <formula>$E$74="error"</formula>
    </cfRule>
  </conditionalFormatting>
  <conditionalFormatting sqref="E53:J54">
    <cfRule type="expression" dxfId="165" priority="35">
      <formula>$J$52="○"</formula>
    </cfRule>
  </conditionalFormatting>
  <conditionalFormatting sqref="E56:J57">
    <cfRule type="expression" dxfId="164" priority="34">
      <formula>$J$55="○"</formula>
    </cfRule>
  </conditionalFormatting>
  <conditionalFormatting sqref="E59:J60">
    <cfRule type="expression" dxfId="163" priority="33">
      <formula>$J$58="○"</formula>
    </cfRule>
  </conditionalFormatting>
  <conditionalFormatting sqref="E62:J63">
    <cfRule type="expression" dxfId="162" priority="32">
      <formula>$J$61="○"</formula>
    </cfRule>
  </conditionalFormatting>
  <conditionalFormatting sqref="H68">
    <cfRule type="expression" dxfId="161" priority="48">
      <formula>$H68="未記入又は不適切な箇所があります"</formula>
    </cfRule>
  </conditionalFormatting>
  <conditionalFormatting sqref="F68">
    <cfRule type="expression" dxfId="160" priority="31">
      <formula>F68="error"</formula>
    </cfRule>
  </conditionalFormatting>
  <conditionalFormatting sqref="F69:F71">
    <cfRule type="expression" dxfId="159" priority="30">
      <formula>F69="error"</formula>
    </cfRule>
  </conditionalFormatting>
  <conditionalFormatting sqref="H68:I68">
    <cfRule type="expression" dxfId="158" priority="29">
      <formula>$H68="error"</formula>
    </cfRule>
  </conditionalFormatting>
  <conditionalFormatting sqref="H69:H71">
    <cfRule type="expression" dxfId="157" priority="28">
      <formula>$H69="未記入又は不適切な箇所があります"</formula>
    </cfRule>
  </conditionalFormatting>
  <conditionalFormatting sqref="H69:I71">
    <cfRule type="expression" dxfId="156" priority="27">
      <formula>$H69="error"</formula>
    </cfRule>
  </conditionalFormatting>
  <conditionalFormatting sqref="I52">
    <cfRule type="expression" dxfId="155" priority="26">
      <formula>$I52="error"</formula>
    </cfRule>
  </conditionalFormatting>
  <conditionalFormatting sqref="I55">
    <cfRule type="expression" dxfId="154" priority="25">
      <formula>$I55="error"</formula>
    </cfRule>
  </conditionalFormatting>
  <conditionalFormatting sqref="I58">
    <cfRule type="expression" dxfId="153" priority="24">
      <formula>$I58="error"</formula>
    </cfRule>
  </conditionalFormatting>
  <conditionalFormatting sqref="I61">
    <cfRule type="expression" dxfId="152" priority="23">
      <formula>$I61="error"</formula>
    </cfRule>
  </conditionalFormatting>
  <conditionalFormatting sqref="G44:J44">
    <cfRule type="expression" dxfId="151" priority="6">
      <formula>$J$44="error"</formula>
    </cfRule>
  </conditionalFormatting>
  <conditionalFormatting sqref="F38:J38">
    <cfRule type="expression" dxfId="150" priority="4">
      <formula>$J$38="error"</formula>
    </cfRule>
  </conditionalFormatting>
  <conditionalFormatting sqref="F38:I38 J37">
    <cfRule type="expression" dxfId="149" priority="3">
      <formula>$J$37="error"</formula>
    </cfRule>
  </conditionalFormatting>
  <conditionalFormatting sqref="G12:J12">
    <cfRule type="expression" dxfId="148" priority="8">
      <formula>AND($J$13="○",$J$19="○")</formula>
    </cfRule>
  </conditionalFormatting>
  <conditionalFormatting sqref="H39:J41 E38">
    <cfRule type="expression" dxfId="147" priority="2">
      <formula>$J$19="○"</formula>
    </cfRule>
    <cfRule type="expression" dxfId="146" priority="7">
      <formula>$J$13="○"</formula>
    </cfRule>
  </conditionalFormatting>
  <conditionalFormatting sqref="H45:J47 E44">
    <cfRule type="expression" dxfId="145" priority="1">
      <formula>$J$13="○"</formula>
    </cfRule>
    <cfRule type="expression" dxfId="144"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Ｐゴシック,標準"（別添１）</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2"/>
    </row>
    <row r="76" spans="1:10" ht="13.5" customHeight="1" x14ac:dyDescent="0.4">
      <c r="A76" s="23"/>
      <c r="B76" s="19"/>
      <c r="C76" s="19"/>
      <c r="D76" s="19"/>
      <c r="E76" s="24"/>
      <c r="F76" s="24"/>
      <c r="G76" s="24"/>
      <c r="H76" s="24"/>
      <c r="I76" s="24"/>
      <c r="J76" s="42"/>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143" priority="43">
      <formula>$E$74="未記入又は不適切な箇所があります"</formula>
    </cfRule>
    <cfRule type="expression" dxfId="142" priority="44">
      <formula>$E$74="error"</formula>
    </cfRule>
  </conditionalFormatting>
  <conditionalFormatting sqref="E53:J54">
    <cfRule type="expression" dxfId="141" priority="35">
      <formula>$J$52="○"</formula>
    </cfRule>
  </conditionalFormatting>
  <conditionalFormatting sqref="E56:J57">
    <cfRule type="expression" dxfId="140" priority="34">
      <formula>$J$55="○"</formula>
    </cfRule>
  </conditionalFormatting>
  <conditionalFormatting sqref="E59:J60">
    <cfRule type="expression" dxfId="139" priority="33">
      <formula>$J$58="○"</formula>
    </cfRule>
  </conditionalFormatting>
  <conditionalFormatting sqref="E62:J63">
    <cfRule type="expression" dxfId="138" priority="32">
      <formula>$J$61="○"</formula>
    </cfRule>
  </conditionalFormatting>
  <conditionalFormatting sqref="H68">
    <cfRule type="expression" dxfId="137" priority="46">
      <formula>$H68="未記入又は不適切な箇所があります"</formula>
    </cfRule>
  </conditionalFormatting>
  <conditionalFormatting sqref="F68">
    <cfRule type="expression" dxfId="136" priority="31">
      <formula>F68="error"</formula>
    </cfRule>
  </conditionalFormatting>
  <conditionalFormatting sqref="F69:F71">
    <cfRule type="expression" dxfId="135" priority="30">
      <formula>F69="error"</formula>
    </cfRule>
  </conditionalFormatting>
  <conditionalFormatting sqref="H68:I68">
    <cfRule type="expression" dxfId="134" priority="29">
      <formula>$H68="error"</formula>
    </cfRule>
  </conditionalFormatting>
  <conditionalFormatting sqref="H69:H71">
    <cfRule type="expression" dxfId="133" priority="28">
      <formula>$H69="未記入又は不適切な箇所があります"</formula>
    </cfRule>
  </conditionalFormatting>
  <conditionalFormatting sqref="H69:I71">
    <cfRule type="expression" dxfId="132" priority="27">
      <formula>$H69="error"</formula>
    </cfRule>
  </conditionalFormatting>
  <conditionalFormatting sqref="I52">
    <cfRule type="expression" dxfId="131" priority="26">
      <formula>$I52="error"</formula>
    </cfRule>
  </conditionalFormatting>
  <conditionalFormatting sqref="I55">
    <cfRule type="expression" dxfId="130" priority="25">
      <formula>$I55="error"</formula>
    </cfRule>
  </conditionalFormatting>
  <conditionalFormatting sqref="I58">
    <cfRule type="expression" dxfId="129" priority="24">
      <formula>$I58="error"</formula>
    </cfRule>
  </conditionalFormatting>
  <conditionalFormatting sqref="I61">
    <cfRule type="expression" dxfId="128" priority="23">
      <formula>$I61="error"</formula>
    </cfRule>
  </conditionalFormatting>
  <conditionalFormatting sqref="G44:J44">
    <cfRule type="expression" dxfId="127" priority="6">
      <formula>$J$44="error"</formula>
    </cfRule>
  </conditionalFormatting>
  <conditionalFormatting sqref="F38:J38">
    <cfRule type="expression" dxfId="126" priority="4">
      <formula>$J$38="error"</formula>
    </cfRule>
  </conditionalFormatting>
  <conditionalFormatting sqref="F38:I38 J37">
    <cfRule type="expression" dxfId="125" priority="3">
      <formula>$J$37="error"</formula>
    </cfRule>
  </conditionalFormatting>
  <conditionalFormatting sqref="G12:J12">
    <cfRule type="expression" dxfId="124" priority="8">
      <formula>AND($J$13="○",$J$19="○")</formula>
    </cfRule>
  </conditionalFormatting>
  <conditionalFormatting sqref="H39:J41 E38">
    <cfRule type="expression" dxfId="123" priority="2">
      <formula>$J$19="○"</formula>
    </cfRule>
    <cfRule type="expression" dxfId="122" priority="7">
      <formula>$J$13="○"</formula>
    </cfRule>
  </conditionalFormatting>
  <conditionalFormatting sqref="H45:J47 E44">
    <cfRule type="expression" dxfId="121" priority="1">
      <formula>$J$13="○"</formula>
    </cfRule>
    <cfRule type="expression" dxfId="120"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Ｐゴシック,標準"（別添２）</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2"/>
    </row>
    <row r="76" spans="1:10" ht="13.5" customHeight="1" x14ac:dyDescent="0.4">
      <c r="A76" s="23"/>
      <c r="B76" s="19"/>
      <c r="C76" s="19"/>
      <c r="D76" s="19"/>
      <c r="E76" s="24"/>
      <c r="F76" s="24"/>
      <c r="G76" s="24"/>
      <c r="H76" s="24"/>
      <c r="I76" s="24"/>
      <c r="J76" s="42"/>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119" priority="43">
      <formula>$E$74="未記入又は不適切な箇所があります"</formula>
    </cfRule>
    <cfRule type="expression" dxfId="118" priority="44">
      <formula>$E$74="error"</formula>
    </cfRule>
  </conditionalFormatting>
  <conditionalFormatting sqref="E53:J54">
    <cfRule type="expression" dxfId="117" priority="35">
      <formula>$J$52="○"</formula>
    </cfRule>
  </conditionalFormatting>
  <conditionalFormatting sqref="E56:J57">
    <cfRule type="expression" dxfId="116" priority="34">
      <formula>$J$55="○"</formula>
    </cfRule>
  </conditionalFormatting>
  <conditionalFormatting sqref="E59:J60">
    <cfRule type="expression" dxfId="115" priority="33">
      <formula>$J$58="○"</formula>
    </cfRule>
  </conditionalFormatting>
  <conditionalFormatting sqref="E62:J63">
    <cfRule type="expression" dxfId="114" priority="32">
      <formula>$J$61="○"</formula>
    </cfRule>
  </conditionalFormatting>
  <conditionalFormatting sqref="H68">
    <cfRule type="expression" dxfId="113" priority="46">
      <formula>$H68="未記入又は不適切な箇所があります"</formula>
    </cfRule>
  </conditionalFormatting>
  <conditionalFormatting sqref="F68">
    <cfRule type="expression" dxfId="112" priority="31">
      <formula>F68="error"</formula>
    </cfRule>
  </conditionalFormatting>
  <conditionalFormatting sqref="F69:F71">
    <cfRule type="expression" dxfId="111" priority="30">
      <formula>F69="error"</formula>
    </cfRule>
  </conditionalFormatting>
  <conditionalFormatting sqref="H68:I68">
    <cfRule type="expression" dxfId="110" priority="29">
      <formula>$H68="error"</formula>
    </cfRule>
  </conditionalFormatting>
  <conditionalFormatting sqref="H69:H71">
    <cfRule type="expression" dxfId="109" priority="28">
      <formula>$H69="未記入又は不適切な箇所があります"</formula>
    </cfRule>
  </conditionalFormatting>
  <conditionalFormatting sqref="H69:I71">
    <cfRule type="expression" dxfId="108" priority="27">
      <formula>$H69="error"</formula>
    </cfRule>
  </conditionalFormatting>
  <conditionalFormatting sqref="I52">
    <cfRule type="expression" dxfId="107" priority="26">
      <formula>$I52="error"</formula>
    </cfRule>
  </conditionalFormatting>
  <conditionalFormatting sqref="I55">
    <cfRule type="expression" dxfId="106" priority="25">
      <formula>$I55="error"</formula>
    </cfRule>
  </conditionalFormatting>
  <conditionalFormatting sqref="I58">
    <cfRule type="expression" dxfId="105" priority="24">
      <formula>$I58="error"</formula>
    </cfRule>
  </conditionalFormatting>
  <conditionalFormatting sqref="I61">
    <cfRule type="expression" dxfId="104" priority="23">
      <formula>$I61="error"</formula>
    </cfRule>
  </conditionalFormatting>
  <conditionalFormatting sqref="G44:J44">
    <cfRule type="expression" dxfId="103" priority="6">
      <formula>$J$44="error"</formula>
    </cfRule>
  </conditionalFormatting>
  <conditionalFormatting sqref="F38:J38">
    <cfRule type="expression" dxfId="102" priority="4">
      <formula>$J$38="error"</formula>
    </cfRule>
  </conditionalFormatting>
  <conditionalFormatting sqref="F38:I38 J37">
    <cfRule type="expression" dxfId="101" priority="3">
      <formula>$J$37="error"</formula>
    </cfRule>
  </conditionalFormatting>
  <conditionalFormatting sqref="G12:J12">
    <cfRule type="expression" dxfId="100" priority="8">
      <formula>AND($J$13="○",$J$19="○")</formula>
    </cfRule>
  </conditionalFormatting>
  <conditionalFormatting sqref="H39:J41 E38">
    <cfRule type="expression" dxfId="99" priority="2">
      <formula>$J$19="○"</formula>
    </cfRule>
    <cfRule type="expression" dxfId="98" priority="7">
      <formula>$J$13="○"</formula>
    </cfRule>
  </conditionalFormatting>
  <conditionalFormatting sqref="H45:J47 E44">
    <cfRule type="expression" dxfId="97" priority="1">
      <formula>$J$13="○"</formula>
    </cfRule>
    <cfRule type="expression" dxfId="96"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Ｐゴシック,標準"（別添３）</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2"/>
    </row>
    <row r="76" spans="1:10" ht="13.5" customHeight="1" x14ac:dyDescent="0.4">
      <c r="A76" s="23"/>
      <c r="B76" s="19"/>
      <c r="C76" s="19"/>
      <c r="D76" s="19"/>
      <c r="E76" s="24"/>
      <c r="F76" s="24"/>
      <c r="G76" s="24"/>
      <c r="H76" s="24"/>
      <c r="I76" s="24"/>
      <c r="J76" s="42"/>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95" priority="43">
      <formula>$E$74="未記入又は不適切な箇所があります"</formula>
    </cfRule>
    <cfRule type="expression" dxfId="94" priority="44">
      <formula>$E$74="error"</formula>
    </cfRule>
  </conditionalFormatting>
  <conditionalFormatting sqref="E53:J54">
    <cfRule type="expression" dxfId="93" priority="35">
      <formula>$J$52="○"</formula>
    </cfRule>
  </conditionalFormatting>
  <conditionalFormatting sqref="E56:J57">
    <cfRule type="expression" dxfId="92" priority="34">
      <formula>$J$55="○"</formula>
    </cfRule>
  </conditionalFormatting>
  <conditionalFormatting sqref="E59:J60">
    <cfRule type="expression" dxfId="91" priority="33">
      <formula>$J$58="○"</formula>
    </cfRule>
  </conditionalFormatting>
  <conditionalFormatting sqref="E62:J63">
    <cfRule type="expression" dxfId="90" priority="32">
      <formula>$J$61="○"</formula>
    </cfRule>
  </conditionalFormatting>
  <conditionalFormatting sqref="H68">
    <cfRule type="expression" dxfId="89" priority="46">
      <formula>$H68="未記入又は不適切な箇所があります"</formula>
    </cfRule>
  </conditionalFormatting>
  <conditionalFormatting sqref="F68">
    <cfRule type="expression" dxfId="88" priority="31">
      <formula>F68="error"</formula>
    </cfRule>
  </conditionalFormatting>
  <conditionalFormatting sqref="F69:F71">
    <cfRule type="expression" dxfId="87" priority="30">
      <formula>F69="error"</formula>
    </cfRule>
  </conditionalFormatting>
  <conditionalFormatting sqref="H68:I68">
    <cfRule type="expression" dxfId="86" priority="29">
      <formula>$H68="error"</formula>
    </cfRule>
  </conditionalFormatting>
  <conditionalFormatting sqref="H69:H71">
    <cfRule type="expression" dxfId="85" priority="28">
      <formula>$H69="未記入又は不適切な箇所があります"</formula>
    </cfRule>
  </conditionalFormatting>
  <conditionalFormatting sqref="H69:I71">
    <cfRule type="expression" dxfId="84" priority="27">
      <formula>$H69="error"</formula>
    </cfRule>
  </conditionalFormatting>
  <conditionalFormatting sqref="I52">
    <cfRule type="expression" dxfId="83" priority="26">
      <formula>$I52="error"</formula>
    </cfRule>
  </conditionalFormatting>
  <conditionalFormatting sqref="I55">
    <cfRule type="expression" dxfId="82" priority="25">
      <formula>$I55="error"</formula>
    </cfRule>
  </conditionalFormatting>
  <conditionalFormatting sqref="I58">
    <cfRule type="expression" dxfId="81" priority="24">
      <formula>$I58="error"</formula>
    </cfRule>
  </conditionalFormatting>
  <conditionalFormatting sqref="I61">
    <cfRule type="expression" dxfId="80" priority="23">
      <formula>$I61="error"</formula>
    </cfRule>
  </conditionalFormatting>
  <conditionalFormatting sqref="G44:J44">
    <cfRule type="expression" dxfId="79" priority="6">
      <formula>$J$44="error"</formula>
    </cfRule>
  </conditionalFormatting>
  <conditionalFormatting sqref="F38:J38">
    <cfRule type="expression" dxfId="78" priority="4">
      <formula>$J$38="error"</formula>
    </cfRule>
  </conditionalFormatting>
  <conditionalFormatting sqref="F38:I38 J37">
    <cfRule type="expression" dxfId="77" priority="3">
      <formula>$J$37="error"</formula>
    </cfRule>
  </conditionalFormatting>
  <conditionalFormatting sqref="G12:J12">
    <cfRule type="expression" dxfId="76" priority="8">
      <formula>AND($J$13="○",$J$19="○")</formula>
    </cfRule>
  </conditionalFormatting>
  <conditionalFormatting sqref="H39:J41 E38">
    <cfRule type="expression" dxfId="75" priority="2">
      <formula>$J$19="○"</formula>
    </cfRule>
    <cfRule type="expression" dxfId="74" priority="7">
      <formula>$J$13="○"</formula>
    </cfRule>
  </conditionalFormatting>
  <conditionalFormatting sqref="H45:J47 E44">
    <cfRule type="expression" dxfId="73" priority="1">
      <formula>$J$13="○"</formula>
    </cfRule>
    <cfRule type="expression" dxfId="72"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Ｐゴシック,標準"（別添４）</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2"/>
    </row>
    <row r="76" spans="1:10" ht="13.5" customHeight="1" x14ac:dyDescent="0.4">
      <c r="A76" s="23"/>
      <c r="B76" s="19"/>
      <c r="C76" s="19"/>
      <c r="D76" s="19"/>
      <c r="E76" s="24"/>
      <c r="F76" s="24"/>
      <c r="G76" s="24"/>
      <c r="H76" s="24"/>
      <c r="I76" s="24"/>
      <c r="J76" s="42"/>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71" priority="43">
      <formula>$E$74="未記入又は不適切な箇所があります"</formula>
    </cfRule>
    <cfRule type="expression" dxfId="70" priority="44">
      <formula>$E$74="error"</formula>
    </cfRule>
  </conditionalFormatting>
  <conditionalFormatting sqref="E53:J54">
    <cfRule type="expression" dxfId="69" priority="35">
      <formula>$J$52="○"</formula>
    </cfRule>
  </conditionalFormatting>
  <conditionalFormatting sqref="E56:J57">
    <cfRule type="expression" dxfId="68" priority="34">
      <formula>$J$55="○"</formula>
    </cfRule>
  </conditionalFormatting>
  <conditionalFormatting sqref="E59:J60">
    <cfRule type="expression" dxfId="67" priority="33">
      <formula>$J$58="○"</formula>
    </cfRule>
  </conditionalFormatting>
  <conditionalFormatting sqref="E62:J63">
    <cfRule type="expression" dxfId="66" priority="32">
      <formula>$J$61="○"</formula>
    </cfRule>
  </conditionalFormatting>
  <conditionalFormatting sqref="H68">
    <cfRule type="expression" dxfId="65" priority="46">
      <formula>$H68="未記入又は不適切な箇所があります"</formula>
    </cfRule>
  </conditionalFormatting>
  <conditionalFormatting sqref="F68">
    <cfRule type="expression" dxfId="64" priority="31">
      <formula>F68="error"</formula>
    </cfRule>
  </conditionalFormatting>
  <conditionalFormatting sqref="F69:F71">
    <cfRule type="expression" dxfId="63" priority="30">
      <formula>F69="error"</formula>
    </cfRule>
  </conditionalFormatting>
  <conditionalFormatting sqref="H68:I68">
    <cfRule type="expression" dxfId="62" priority="29">
      <formula>$H68="error"</formula>
    </cfRule>
  </conditionalFormatting>
  <conditionalFormatting sqref="H69:H71">
    <cfRule type="expression" dxfId="61" priority="28">
      <formula>$H69="未記入又は不適切な箇所があります"</formula>
    </cfRule>
  </conditionalFormatting>
  <conditionalFormatting sqref="H69:I71">
    <cfRule type="expression" dxfId="60" priority="27">
      <formula>$H69="error"</formula>
    </cfRule>
  </conditionalFormatting>
  <conditionalFormatting sqref="I52">
    <cfRule type="expression" dxfId="59" priority="26">
      <formula>$I52="error"</formula>
    </cfRule>
  </conditionalFormatting>
  <conditionalFormatting sqref="I55">
    <cfRule type="expression" dxfId="58" priority="25">
      <formula>$I55="error"</formula>
    </cfRule>
  </conditionalFormatting>
  <conditionalFormatting sqref="I58">
    <cfRule type="expression" dxfId="57" priority="24">
      <formula>$I58="error"</formula>
    </cfRule>
  </conditionalFormatting>
  <conditionalFormatting sqref="I61">
    <cfRule type="expression" dxfId="56" priority="23">
      <formula>$I61="error"</formula>
    </cfRule>
  </conditionalFormatting>
  <conditionalFormatting sqref="G44:J44">
    <cfRule type="expression" dxfId="55" priority="6">
      <formula>$J$44="error"</formula>
    </cfRule>
  </conditionalFormatting>
  <conditionalFormatting sqref="F38:J38">
    <cfRule type="expression" dxfId="54" priority="4">
      <formula>$J$38="error"</formula>
    </cfRule>
  </conditionalFormatting>
  <conditionalFormatting sqref="F38:I38 J37">
    <cfRule type="expression" dxfId="53" priority="3">
      <formula>$J$37="error"</formula>
    </cfRule>
  </conditionalFormatting>
  <conditionalFormatting sqref="G12:J12">
    <cfRule type="expression" dxfId="52" priority="8">
      <formula>AND($J$13="○",$J$19="○")</formula>
    </cfRule>
  </conditionalFormatting>
  <conditionalFormatting sqref="H39:J41 E38">
    <cfRule type="expression" dxfId="51" priority="2">
      <formula>$J$19="○"</formula>
    </cfRule>
    <cfRule type="expression" dxfId="50" priority="7">
      <formula>$J$13="○"</formula>
    </cfRule>
  </conditionalFormatting>
  <conditionalFormatting sqref="H45:J47 E44">
    <cfRule type="expression" dxfId="49" priority="1">
      <formula>$J$13="○"</formula>
    </cfRule>
    <cfRule type="expression" dxfId="48"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Ｐゴシック,標準"（別添５）</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8"/>
    </row>
    <row r="76" spans="1:10" ht="13.5" customHeight="1" x14ac:dyDescent="0.4">
      <c r="A76" s="23"/>
      <c r="B76" s="19"/>
      <c r="C76" s="19"/>
      <c r="D76" s="19"/>
      <c r="E76" s="24"/>
      <c r="F76" s="24"/>
      <c r="G76" s="24"/>
      <c r="H76" s="24"/>
      <c r="I76" s="24"/>
      <c r="J76" s="48"/>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47" priority="36">
      <formula>$E$74="未記入又は不適切な箇所があります"</formula>
    </cfRule>
    <cfRule type="expression" dxfId="46" priority="37">
      <formula>$E$74="error"</formula>
    </cfRule>
  </conditionalFormatting>
  <conditionalFormatting sqref="E53:J54">
    <cfRule type="expression" dxfId="45" priority="35">
      <formula>$J$52="○"</formula>
    </cfRule>
  </conditionalFormatting>
  <conditionalFormatting sqref="E56:J57">
    <cfRule type="expression" dxfId="44" priority="34">
      <formula>$J$55="○"</formula>
    </cfRule>
  </conditionalFormatting>
  <conditionalFormatting sqref="E59:J60">
    <cfRule type="expression" dxfId="43" priority="33">
      <formula>$J$58="○"</formula>
    </cfRule>
  </conditionalFormatting>
  <conditionalFormatting sqref="E62:J63">
    <cfRule type="expression" dxfId="42" priority="32">
      <formula>$J$61="○"</formula>
    </cfRule>
  </conditionalFormatting>
  <conditionalFormatting sqref="H68">
    <cfRule type="expression" dxfId="41" priority="39">
      <formula>$H68="未記入又は不適切な箇所があります"</formula>
    </cfRule>
  </conditionalFormatting>
  <conditionalFormatting sqref="F68">
    <cfRule type="expression" dxfId="40" priority="31">
      <formula>F68="error"</formula>
    </cfRule>
  </conditionalFormatting>
  <conditionalFormatting sqref="F69:F71">
    <cfRule type="expression" dxfId="39" priority="30">
      <formula>F69="error"</formula>
    </cfRule>
  </conditionalFormatting>
  <conditionalFormatting sqref="H68:I68">
    <cfRule type="expression" dxfId="38" priority="29">
      <formula>$H68="error"</formula>
    </cfRule>
  </conditionalFormatting>
  <conditionalFormatting sqref="H69:H71">
    <cfRule type="expression" dxfId="37" priority="28">
      <formula>$H69="未記入又は不適切な箇所があります"</formula>
    </cfRule>
  </conditionalFormatting>
  <conditionalFormatting sqref="H69:I71">
    <cfRule type="expression" dxfId="36" priority="27">
      <formula>$H69="error"</formula>
    </cfRule>
  </conditionalFormatting>
  <conditionalFormatting sqref="I52">
    <cfRule type="expression" dxfId="35" priority="26">
      <formula>$I52="error"</formula>
    </cfRule>
  </conditionalFormatting>
  <conditionalFormatting sqref="I55">
    <cfRule type="expression" dxfId="34" priority="25">
      <formula>$I55="error"</formula>
    </cfRule>
  </conditionalFormatting>
  <conditionalFormatting sqref="I58">
    <cfRule type="expression" dxfId="33" priority="24">
      <formula>$I58="error"</formula>
    </cfRule>
  </conditionalFormatting>
  <conditionalFormatting sqref="I61">
    <cfRule type="expression" dxfId="32" priority="23">
      <formula>$I61="error"</formula>
    </cfRule>
  </conditionalFormatting>
  <conditionalFormatting sqref="G44:J44">
    <cfRule type="expression" dxfId="31" priority="6">
      <formula>$J$44="error"</formula>
    </cfRule>
  </conditionalFormatting>
  <conditionalFormatting sqref="F38:J38">
    <cfRule type="expression" dxfId="30" priority="4">
      <formula>$J$38="error"</formula>
    </cfRule>
  </conditionalFormatting>
  <conditionalFormatting sqref="F38:I38 J37">
    <cfRule type="expression" dxfId="29" priority="3">
      <formula>$J$37="error"</formula>
    </cfRule>
  </conditionalFormatting>
  <conditionalFormatting sqref="G12:J12">
    <cfRule type="expression" dxfId="28" priority="8">
      <formula>AND($J$13="○",$J$19="○")</formula>
    </cfRule>
  </conditionalFormatting>
  <conditionalFormatting sqref="H39:J41 E38">
    <cfRule type="expression" dxfId="27" priority="2">
      <formula>$J$19="○"</formula>
    </cfRule>
    <cfRule type="expression" dxfId="26" priority="7">
      <formula>$J$13="○"</formula>
    </cfRule>
  </conditionalFormatting>
  <conditionalFormatting sqref="H45:J47 E44">
    <cfRule type="expression" dxfId="25" priority="1">
      <formula>$J$13="○"</formula>
    </cfRule>
    <cfRule type="expression" dxfId="24"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Ｐゴシック,標準"（別添６）</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H5" sqref="H5"/>
    </sheetView>
  </sheetViews>
  <sheetFormatPr defaultRowHeight="13.5" x14ac:dyDescent="0.4"/>
  <cols>
    <col min="1" max="16384" width="9" style="1"/>
  </cols>
  <sheetData>
    <row r="1" spans="1:10" ht="17.25" x14ac:dyDescent="0.4">
      <c r="A1" s="73" t="s">
        <v>36</v>
      </c>
      <c r="B1" s="73"/>
      <c r="C1" s="73"/>
      <c r="D1" s="73"/>
      <c r="E1" s="73"/>
      <c r="F1" s="73"/>
      <c r="G1" s="73"/>
      <c r="H1" s="73"/>
      <c r="I1" s="73"/>
      <c r="J1" s="73"/>
    </row>
    <row r="3" spans="1:10" x14ac:dyDescent="0.4">
      <c r="A3" s="1" t="s">
        <v>78</v>
      </c>
    </row>
    <row r="5" spans="1:10" ht="17.25" customHeight="1" x14ac:dyDescent="0.15">
      <c r="F5" s="20" t="s">
        <v>4</v>
      </c>
      <c r="G5" s="25" t="s">
        <v>20</v>
      </c>
      <c r="H5" s="26"/>
      <c r="I5" s="27"/>
      <c r="J5" s="28"/>
    </row>
    <row r="6" spans="1:10" ht="17.25" customHeight="1" x14ac:dyDescent="0.15">
      <c r="F6" s="20" t="s">
        <v>0</v>
      </c>
      <c r="G6" s="74"/>
      <c r="H6" s="74"/>
      <c r="I6" s="74"/>
      <c r="J6" s="74"/>
    </row>
    <row r="7" spans="1:10" ht="17.25" customHeight="1" x14ac:dyDescent="0.15">
      <c r="F7" s="20" t="s">
        <v>1</v>
      </c>
      <c r="G7" s="74"/>
      <c r="H7" s="74"/>
      <c r="I7" s="74"/>
      <c r="J7" s="74"/>
    </row>
    <row r="8" spans="1:10" ht="17.25" customHeight="1" x14ac:dyDescent="0.15">
      <c r="F8" s="20" t="s">
        <v>19</v>
      </c>
      <c r="G8" s="74"/>
      <c r="H8" s="74"/>
      <c r="I8" s="74"/>
      <c r="J8" s="74"/>
    </row>
    <row r="9" spans="1:10" ht="17.25" customHeight="1" x14ac:dyDescent="0.15">
      <c r="F9" s="20" t="s">
        <v>5</v>
      </c>
      <c r="G9" s="74"/>
      <c r="H9" s="74"/>
      <c r="I9" s="74"/>
      <c r="J9" s="74"/>
    </row>
    <row r="11" spans="1:10" ht="17.100000000000001" customHeight="1" x14ac:dyDescent="0.4">
      <c r="A11" s="64" t="s">
        <v>2</v>
      </c>
      <c r="B11" s="64"/>
      <c r="C11" s="64"/>
      <c r="D11" s="64"/>
      <c r="E11" s="64"/>
      <c r="F11" s="64"/>
      <c r="G11" s="64"/>
      <c r="H11" s="64"/>
      <c r="I11" s="64"/>
      <c r="J11" s="64"/>
    </row>
    <row r="12" spans="1:10" ht="17.100000000000001" customHeight="1" x14ac:dyDescent="0.4">
      <c r="A12" s="1" t="s">
        <v>40</v>
      </c>
      <c r="G12" s="33" t="str">
        <f>IF($J$12="error","※どちらか一方を選択してください","")</f>
        <v/>
      </c>
      <c r="J12" s="34" t="str">
        <f>IF(AND(J13="○",J19="○"),"error","")</f>
        <v/>
      </c>
    </row>
    <row r="13" spans="1:10" ht="18.95" customHeight="1" x14ac:dyDescent="0.4">
      <c r="A13" s="77" t="s">
        <v>47</v>
      </c>
      <c r="B13" s="78"/>
      <c r="C13" s="78"/>
      <c r="D13" s="78"/>
      <c r="E13" s="78"/>
      <c r="F13" s="78"/>
      <c r="G13" s="78"/>
      <c r="H13" s="78"/>
      <c r="I13" s="79"/>
      <c r="J13" s="29"/>
    </row>
    <row r="14" spans="1:10" ht="15" customHeight="1" x14ac:dyDescent="0.4">
      <c r="A14" s="43" t="s">
        <v>41</v>
      </c>
      <c r="B14" s="80" t="s">
        <v>44</v>
      </c>
      <c r="C14" s="80"/>
      <c r="D14" s="80"/>
      <c r="E14" s="80"/>
      <c r="F14" s="80"/>
      <c r="G14" s="80"/>
      <c r="H14" s="80"/>
      <c r="I14" s="80"/>
      <c r="J14" s="80"/>
    </row>
    <row r="15" spans="1:10" ht="40.5" customHeight="1" x14ac:dyDescent="0.4">
      <c r="A15" s="44" t="s">
        <v>42</v>
      </c>
      <c r="B15" s="81" t="s">
        <v>80</v>
      </c>
      <c r="C15" s="81"/>
      <c r="D15" s="81"/>
      <c r="E15" s="81"/>
      <c r="F15" s="81"/>
      <c r="G15" s="81"/>
      <c r="H15" s="81"/>
      <c r="I15" s="81"/>
      <c r="J15" s="81"/>
    </row>
    <row r="16" spans="1:10" ht="42" customHeight="1" x14ac:dyDescent="0.4">
      <c r="A16" s="44" t="s">
        <v>43</v>
      </c>
      <c r="B16" s="81" t="s">
        <v>81</v>
      </c>
      <c r="C16" s="81"/>
      <c r="D16" s="81"/>
      <c r="E16" s="81"/>
      <c r="F16" s="81"/>
      <c r="G16" s="81"/>
      <c r="H16" s="81"/>
      <c r="I16" s="81"/>
      <c r="J16" s="81"/>
    </row>
    <row r="17" spans="1:10" ht="39" customHeight="1" x14ac:dyDescent="0.4">
      <c r="A17" s="7" t="s">
        <v>6</v>
      </c>
      <c r="B17" s="67" t="s">
        <v>45</v>
      </c>
      <c r="C17" s="67"/>
      <c r="D17" s="67"/>
      <c r="E17" s="67"/>
      <c r="F17" s="67"/>
      <c r="G17" s="67"/>
      <c r="H17" s="67"/>
      <c r="I17" s="67"/>
      <c r="J17" s="67"/>
    </row>
    <row r="18" spans="1:10" ht="5.25" customHeight="1" x14ac:dyDescent="0.4">
      <c r="A18" s="49"/>
      <c r="B18" s="49"/>
      <c r="C18" s="49"/>
      <c r="D18" s="49"/>
      <c r="E18" s="49"/>
      <c r="F18" s="49"/>
      <c r="G18" s="49"/>
      <c r="H18" s="49"/>
      <c r="I18" s="4"/>
      <c r="J18" s="5"/>
    </row>
    <row r="19" spans="1:10" ht="18.95" customHeight="1" x14ac:dyDescent="0.4">
      <c r="A19" s="77" t="s">
        <v>48</v>
      </c>
      <c r="B19" s="78"/>
      <c r="C19" s="78"/>
      <c r="D19" s="78"/>
      <c r="E19" s="78"/>
      <c r="F19" s="78"/>
      <c r="G19" s="78"/>
      <c r="H19" s="78"/>
      <c r="I19" s="79"/>
      <c r="J19" s="29"/>
    </row>
    <row r="20" spans="1:10" ht="15" customHeight="1" x14ac:dyDescent="0.4">
      <c r="A20" s="43" t="s">
        <v>41</v>
      </c>
      <c r="B20" s="82" t="s">
        <v>76</v>
      </c>
      <c r="C20" s="82"/>
      <c r="D20" s="82"/>
      <c r="E20" s="82"/>
      <c r="F20" s="82"/>
      <c r="G20" s="82"/>
      <c r="H20" s="82"/>
      <c r="I20" s="82"/>
      <c r="J20" s="82"/>
    </row>
    <row r="21" spans="1:10" ht="48.75" customHeight="1" x14ac:dyDescent="0.4">
      <c r="A21" s="44" t="s">
        <v>42</v>
      </c>
      <c r="B21" s="81" t="s">
        <v>82</v>
      </c>
      <c r="C21" s="81"/>
      <c r="D21" s="81"/>
      <c r="E21" s="81"/>
      <c r="F21" s="81"/>
      <c r="G21" s="81"/>
      <c r="H21" s="81"/>
      <c r="I21" s="81"/>
      <c r="J21" s="81"/>
    </row>
    <row r="22" spans="1:10" ht="48.75" customHeight="1" x14ac:dyDescent="0.4">
      <c r="A22" s="44" t="s">
        <v>43</v>
      </c>
      <c r="B22" s="81" t="s">
        <v>83</v>
      </c>
      <c r="C22" s="81"/>
      <c r="D22" s="81"/>
      <c r="E22" s="81"/>
      <c r="F22" s="81"/>
      <c r="G22" s="81"/>
      <c r="H22" s="81"/>
      <c r="I22" s="81"/>
      <c r="J22" s="81"/>
    </row>
    <row r="23" spans="1:10" ht="5.25" customHeight="1" x14ac:dyDescent="0.4">
      <c r="A23" s="6"/>
      <c r="B23" s="6"/>
      <c r="C23" s="6"/>
      <c r="D23" s="6"/>
      <c r="E23" s="6"/>
      <c r="F23" s="6"/>
      <c r="G23" s="6"/>
      <c r="H23" s="6"/>
      <c r="I23" s="6"/>
      <c r="J23" s="6"/>
    </row>
    <row r="24" spans="1:10" ht="39" customHeight="1" x14ac:dyDescent="0.4">
      <c r="A24" s="8" t="s">
        <v>7</v>
      </c>
      <c r="B24" s="75" t="s">
        <v>46</v>
      </c>
      <c r="C24" s="75"/>
      <c r="D24" s="75"/>
      <c r="E24" s="75"/>
      <c r="F24" s="75"/>
      <c r="G24" s="75"/>
      <c r="H24" s="75"/>
      <c r="I24" s="75"/>
      <c r="J24" s="76"/>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79</v>
      </c>
    </row>
    <row r="30" spans="1:10" ht="5.25" customHeight="1" x14ac:dyDescent="0.4"/>
    <row r="31" spans="1:10" ht="17.100000000000001" customHeight="1" x14ac:dyDescent="0.4">
      <c r="A31" s="64" t="s">
        <v>49</v>
      </c>
      <c r="B31" s="64"/>
      <c r="C31" s="64"/>
      <c r="D31" s="64"/>
      <c r="E31" s="64"/>
      <c r="F31" s="64"/>
      <c r="G31" s="64"/>
      <c r="H31" s="64"/>
      <c r="I31" s="64"/>
      <c r="J31" s="64"/>
    </row>
    <row r="32" spans="1:10" ht="15" customHeight="1" x14ac:dyDescent="0.4">
      <c r="A32" s="12" t="s">
        <v>8</v>
      </c>
      <c r="B32" s="67" t="s">
        <v>18</v>
      </c>
      <c r="C32" s="67"/>
      <c r="D32" s="67"/>
      <c r="E32" s="67"/>
      <c r="F32" s="67"/>
      <c r="G32" s="67"/>
      <c r="H32" s="67"/>
      <c r="I32" s="67"/>
      <c r="J32" s="68"/>
    </row>
    <row r="33" spans="1:10" ht="5.25" customHeight="1" x14ac:dyDescent="0.4"/>
    <row r="34" spans="1:10" ht="28.5" customHeight="1" x14ac:dyDescent="0.4">
      <c r="A34" s="70" t="s">
        <v>77</v>
      </c>
      <c r="B34" s="70"/>
      <c r="C34" s="70"/>
      <c r="D34" s="70"/>
      <c r="E34" s="70"/>
      <c r="F34" s="70"/>
      <c r="G34" s="70"/>
      <c r="H34" s="69"/>
      <c r="I34" s="69"/>
      <c r="J34" s="69"/>
    </row>
    <row r="35" spans="1:10" ht="62.1" customHeight="1" x14ac:dyDescent="0.4">
      <c r="A35" s="7" t="s">
        <v>9</v>
      </c>
      <c r="B35" s="67" t="s">
        <v>69</v>
      </c>
      <c r="C35" s="67"/>
      <c r="D35" s="67"/>
      <c r="E35" s="67"/>
      <c r="F35" s="67"/>
      <c r="G35" s="67"/>
      <c r="H35" s="67"/>
      <c r="I35" s="67"/>
      <c r="J35" s="68"/>
    </row>
    <row r="36" spans="1:10" ht="5.25" customHeight="1" x14ac:dyDescent="0.4"/>
    <row r="37" spans="1:10" ht="13.5" customHeight="1" x14ac:dyDescent="0.4">
      <c r="A37" s="1" t="s">
        <v>86</v>
      </c>
      <c r="H37" s="2"/>
      <c r="J37" s="35" t="str">
        <f>IF(OR(AND(J13="○",H45&lt;&gt;""),AND(J19="○",H39&lt;&gt;"")),"error","")</f>
        <v/>
      </c>
    </row>
    <row r="38" spans="1:10" ht="18.75" customHeight="1" x14ac:dyDescent="0.4">
      <c r="A38" s="13" t="s">
        <v>11</v>
      </c>
      <c r="D38" s="50" t="s">
        <v>85</v>
      </c>
      <c r="E38" s="51"/>
      <c r="F38" s="37" t="str">
        <f>IF(J38="error","※対象要件を満たしていません",IF(J37="error","※１で選択した方に入力してください",""))</f>
        <v/>
      </c>
      <c r="G38" s="11"/>
      <c r="H38" s="11"/>
      <c r="I38" s="11"/>
      <c r="J38" s="36" t="str">
        <f>IF(H39="","",(IF(H41&gt;-0.5,"error","")))</f>
        <v/>
      </c>
    </row>
    <row r="39" spans="1:10" ht="18.95" customHeight="1" x14ac:dyDescent="0.4">
      <c r="A39" s="71" t="s">
        <v>65</v>
      </c>
      <c r="B39" s="71"/>
      <c r="C39" s="71"/>
      <c r="D39" s="71"/>
      <c r="E39" s="71"/>
      <c r="F39" s="71"/>
      <c r="G39" s="71"/>
      <c r="H39" s="72"/>
      <c r="I39" s="72"/>
      <c r="J39" s="72"/>
    </row>
    <row r="40" spans="1:10" ht="18.95" customHeight="1" x14ac:dyDescent="0.4">
      <c r="A40" s="71" t="s">
        <v>70</v>
      </c>
      <c r="B40" s="71"/>
      <c r="C40" s="71"/>
      <c r="D40" s="71"/>
      <c r="E40" s="71"/>
      <c r="F40" s="71"/>
      <c r="G40" s="71"/>
      <c r="H40" s="72"/>
      <c r="I40" s="72"/>
      <c r="J40" s="72"/>
    </row>
    <row r="41" spans="1:10" ht="18.95" customHeight="1" x14ac:dyDescent="0.4">
      <c r="A41" s="55" t="s">
        <v>66</v>
      </c>
      <c r="B41" s="55"/>
      <c r="C41" s="55"/>
      <c r="D41" s="55"/>
      <c r="E41" s="55"/>
      <c r="F41" s="55"/>
      <c r="G41" s="55"/>
      <c r="H41" s="56" t="str">
        <f>IF(ISBLANK(H39),"",(H39-H40)/H40)</f>
        <v/>
      </c>
      <c r="I41" s="56"/>
      <c r="J41" s="56"/>
    </row>
    <row r="42" spans="1:10" ht="26.25" customHeight="1" x14ac:dyDescent="0.4">
      <c r="A42" s="7" t="s">
        <v>71</v>
      </c>
      <c r="B42" s="67" t="s">
        <v>72</v>
      </c>
      <c r="C42" s="67"/>
      <c r="D42" s="67"/>
      <c r="E42" s="67"/>
      <c r="F42" s="67"/>
      <c r="G42" s="67"/>
      <c r="H42" s="67"/>
      <c r="I42" s="67"/>
      <c r="J42" s="68"/>
    </row>
    <row r="43" spans="1:10" ht="5.25" customHeight="1" x14ac:dyDescent="0.4"/>
    <row r="44" spans="1:10" ht="18.75" customHeight="1" x14ac:dyDescent="0.4">
      <c r="A44" s="13" t="s">
        <v>12</v>
      </c>
      <c r="D44" s="50" t="s">
        <v>84</v>
      </c>
      <c r="E44" s="107"/>
      <c r="F44" s="107"/>
      <c r="G44" s="37" t="str">
        <f>IF(J44="error","※対象要件を満たしていません","")</f>
        <v/>
      </c>
      <c r="H44" s="11"/>
      <c r="I44" s="11"/>
      <c r="J44" s="34" t="str">
        <f>IF(H45="","",(IF(H47&gt;-0.3,"error","")))</f>
        <v/>
      </c>
    </row>
    <row r="45" spans="1:10" ht="18.95" customHeight="1" x14ac:dyDescent="0.4">
      <c r="A45" s="71" t="s">
        <v>67</v>
      </c>
      <c r="B45" s="71"/>
      <c r="C45" s="71"/>
      <c r="D45" s="71"/>
      <c r="E45" s="71"/>
      <c r="F45" s="71"/>
      <c r="G45" s="71"/>
      <c r="H45" s="72"/>
      <c r="I45" s="72"/>
      <c r="J45" s="72"/>
    </row>
    <row r="46" spans="1:10" ht="18.95" customHeight="1" x14ac:dyDescent="0.4">
      <c r="A46" s="71" t="s">
        <v>73</v>
      </c>
      <c r="B46" s="71"/>
      <c r="C46" s="71"/>
      <c r="D46" s="71"/>
      <c r="E46" s="71"/>
      <c r="F46" s="71"/>
      <c r="G46" s="71"/>
      <c r="H46" s="72"/>
      <c r="I46" s="72"/>
      <c r="J46" s="72"/>
    </row>
    <row r="47" spans="1:10" ht="18.95" customHeight="1" x14ac:dyDescent="0.4">
      <c r="A47" s="55" t="s">
        <v>68</v>
      </c>
      <c r="B47" s="55"/>
      <c r="C47" s="55"/>
      <c r="D47" s="55"/>
      <c r="E47" s="55"/>
      <c r="F47" s="55"/>
      <c r="G47" s="55"/>
      <c r="H47" s="56" t="str">
        <f>IF(ISBLANK(H45),"",(H45-H46)/H46)</f>
        <v/>
      </c>
      <c r="I47" s="56"/>
      <c r="J47" s="56"/>
    </row>
    <row r="48" spans="1:10" ht="26.25" customHeight="1" x14ac:dyDescent="0.4">
      <c r="A48" s="7" t="s">
        <v>74</v>
      </c>
      <c r="B48" s="67" t="s">
        <v>75</v>
      </c>
      <c r="C48" s="67"/>
      <c r="D48" s="67"/>
      <c r="E48" s="67"/>
      <c r="F48" s="67"/>
      <c r="G48" s="67"/>
      <c r="H48" s="67"/>
      <c r="I48" s="67"/>
      <c r="J48" s="68"/>
    </row>
    <row r="49" spans="1:10" ht="5.25" customHeight="1" x14ac:dyDescent="0.4"/>
    <row r="50" spans="1:10" ht="17.100000000000001" customHeight="1" x14ac:dyDescent="0.4">
      <c r="A50" s="64" t="s">
        <v>13</v>
      </c>
      <c r="B50" s="65"/>
      <c r="C50" s="65"/>
      <c r="D50" s="65"/>
      <c r="E50" s="65"/>
      <c r="F50" s="65"/>
      <c r="G50" s="65"/>
      <c r="H50" s="65"/>
      <c r="I50" s="65"/>
      <c r="J50" s="65"/>
    </row>
    <row r="51" spans="1:10" ht="33" customHeight="1" x14ac:dyDescent="0.4">
      <c r="A51" s="63" t="s">
        <v>53</v>
      </c>
      <c r="B51" s="63"/>
      <c r="C51" s="63"/>
      <c r="D51" s="63"/>
      <c r="E51" s="63"/>
      <c r="F51" s="63"/>
      <c r="G51" s="63"/>
      <c r="H51" s="63"/>
      <c r="I51" s="63"/>
      <c r="J51" s="63"/>
    </row>
    <row r="52" spans="1:10" ht="18.75" customHeight="1" x14ac:dyDescent="0.4">
      <c r="A52" s="61" t="s">
        <v>60</v>
      </c>
      <c r="B52" s="62"/>
      <c r="C52" s="62"/>
      <c r="D52" s="62"/>
      <c r="E52" s="62"/>
      <c r="F52" s="62"/>
      <c r="G52" s="62"/>
      <c r="H52" s="62"/>
      <c r="I52" s="46" t="str">
        <f>IF(AND(J52="",E54&lt;&gt;""),"error","")</f>
        <v/>
      </c>
      <c r="J52" s="29"/>
    </row>
    <row r="53" spans="1:10" ht="22.5" customHeight="1" x14ac:dyDescent="0.4">
      <c r="A53" s="59" t="s">
        <v>51</v>
      </c>
      <c r="B53" s="59"/>
      <c r="C53" s="59"/>
      <c r="D53" s="59"/>
      <c r="E53" s="60"/>
      <c r="F53" s="60"/>
      <c r="G53" s="60"/>
      <c r="H53" s="60"/>
      <c r="I53" s="60"/>
      <c r="J53" s="60"/>
    </row>
    <row r="54" spans="1:10" ht="22.5" customHeight="1" x14ac:dyDescent="0.4">
      <c r="A54" s="57" t="s">
        <v>52</v>
      </c>
      <c r="B54" s="57"/>
      <c r="C54" s="57"/>
      <c r="D54" s="57"/>
      <c r="E54" s="58"/>
      <c r="F54" s="58"/>
      <c r="G54" s="58"/>
      <c r="H54" s="58"/>
      <c r="I54" s="58"/>
      <c r="J54" s="58"/>
    </row>
    <row r="55" spans="1:10" ht="18.75" customHeight="1" x14ac:dyDescent="0.4">
      <c r="A55" s="61" t="s">
        <v>61</v>
      </c>
      <c r="B55" s="62"/>
      <c r="C55" s="62"/>
      <c r="D55" s="62"/>
      <c r="E55" s="62"/>
      <c r="F55" s="62"/>
      <c r="G55" s="62"/>
      <c r="H55" s="62"/>
      <c r="I55" s="46" t="str">
        <f>IF(AND(J55="",E57&lt;&gt;""),"error","")</f>
        <v/>
      </c>
      <c r="J55" s="29"/>
    </row>
    <row r="56" spans="1:10" ht="22.5" customHeight="1" x14ac:dyDescent="0.4">
      <c r="A56" s="59" t="s">
        <v>51</v>
      </c>
      <c r="B56" s="59"/>
      <c r="C56" s="59"/>
      <c r="D56" s="59"/>
      <c r="E56" s="60"/>
      <c r="F56" s="60"/>
      <c r="G56" s="60"/>
      <c r="H56" s="60"/>
      <c r="I56" s="60"/>
      <c r="J56" s="60"/>
    </row>
    <row r="57" spans="1:10" ht="22.5" customHeight="1" x14ac:dyDescent="0.4">
      <c r="A57" s="57" t="s">
        <v>52</v>
      </c>
      <c r="B57" s="57"/>
      <c r="C57" s="57"/>
      <c r="D57" s="57"/>
      <c r="E57" s="58"/>
      <c r="F57" s="58"/>
      <c r="G57" s="58"/>
      <c r="H57" s="58"/>
      <c r="I57" s="58"/>
      <c r="J57" s="58"/>
    </row>
    <row r="58" spans="1:10" ht="18.75" customHeight="1" x14ac:dyDescent="0.4">
      <c r="A58" s="61" t="s">
        <v>62</v>
      </c>
      <c r="B58" s="66"/>
      <c r="C58" s="66"/>
      <c r="D58" s="66"/>
      <c r="E58" s="66"/>
      <c r="F58" s="66"/>
      <c r="G58" s="66"/>
      <c r="H58" s="66"/>
      <c r="I58" s="46" t="str">
        <f>IF(AND(J58="",E60&lt;&gt;""),"error","")</f>
        <v/>
      </c>
      <c r="J58" s="29"/>
    </row>
    <row r="59" spans="1:10" ht="22.5" customHeight="1" x14ac:dyDescent="0.4">
      <c r="A59" s="59" t="s">
        <v>51</v>
      </c>
      <c r="B59" s="59"/>
      <c r="C59" s="59"/>
      <c r="D59" s="59"/>
      <c r="E59" s="60"/>
      <c r="F59" s="60"/>
      <c r="G59" s="60"/>
      <c r="H59" s="60"/>
      <c r="I59" s="60"/>
      <c r="J59" s="60"/>
    </row>
    <row r="60" spans="1:10" ht="22.5" customHeight="1" x14ac:dyDescent="0.4">
      <c r="A60" s="57" t="s">
        <v>52</v>
      </c>
      <c r="B60" s="57"/>
      <c r="C60" s="57"/>
      <c r="D60" s="57"/>
      <c r="E60" s="58"/>
      <c r="F60" s="58"/>
      <c r="G60" s="58"/>
      <c r="H60" s="58"/>
      <c r="I60" s="58"/>
      <c r="J60" s="58"/>
    </row>
    <row r="61" spans="1:10" ht="18.75" customHeight="1" x14ac:dyDescent="0.4">
      <c r="A61" s="61" t="s">
        <v>63</v>
      </c>
      <c r="B61" s="66"/>
      <c r="C61" s="66"/>
      <c r="D61" s="66"/>
      <c r="E61" s="66"/>
      <c r="F61" s="66"/>
      <c r="G61" s="66"/>
      <c r="H61" s="66"/>
      <c r="I61" s="46" t="str">
        <f>IF(AND(J61="",E63&lt;&gt;""),"error","")</f>
        <v/>
      </c>
      <c r="J61" s="29"/>
    </row>
    <row r="62" spans="1:10" ht="22.5" customHeight="1" x14ac:dyDescent="0.4">
      <c r="A62" s="59" t="s">
        <v>51</v>
      </c>
      <c r="B62" s="59"/>
      <c r="C62" s="59"/>
      <c r="D62" s="59"/>
      <c r="E62" s="60"/>
      <c r="F62" s="60"/>
      <c r="G62" s="60"/>
      <c r="H62" s="60"/>
      <c r="I62" s="60"/>
      <c r="J62" s="60"/>
    </row>
    <row r="63" spans="1:10" ht="22.5" customHeight="1" x14ac:dyDescent="0.4">
      <c r="A63" s="57" t="s">
        <v>52</v>
      </c>
      <c r="B63" s="57"/>
      <c r="C63" s="57"/>
      <c r="D63" s="57"/>
      <c r="E63" s="58"/>
      <c r="F63" s="58"/>
      <c r="G63" s="58"/>
      <c r="H63" s="58"/>
      <c r="I63" s="58"/>
      <c r="J63" s="58"/>
    </row>
    <row r="64" spans="1:10" ht="6" customHeight="1" x14ac:dyDescent="0.4">
      <c r="A64" s="128"/>
      <c r="B64" s="129"/>
      <c r="C64" s="129"/>
      <c r="D64" s="129"/>
      <c r="E64" s="129"/>
      <c r="F64" s="129"/>
      <c r="G64" s="45"/>
      <c r="H64" s="116"/>
      <c r="I64" s="116"/>
      <c r="J64" s="116"/>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01" t="s">
        <v>54</v>
      </c>
      <c r="C67" s="101"/>
      <c r="D67" s="102" t="s">
        <v>55</v>
      </c>
      <c r="E67" s="103"/>
      <c r="F67" s="102" t="s">
        <v>56</v>
      </c>
      <c r="G67" s="106"/>
      <c r="H67" s="108" t="s">
        <v>57</v>
      </c>
      <c r="I67" s="109"/>
    </row>
    <row r="68" spans="1:10" ht="36.75" customHeight="1" x14ac:dyDescent="0.4">
      <c r="B68" s="98" t="str">
        <f>A52</f>
        <v>①新たな生産活動への転換等に要する費用（上限15万円）</v>
      </c>
      <c r="C68" s="98"/>
      <c r="D68" s="99">
        <f>E54</f>
        <v>0</v>
      </c>
      <c r="E68" s="104"/>
      <c r="F68" s="99">
        <f>IF(OR($J$12="error",$J$37="error",$J$38="error",$J$44="error",$I$52="error"),"error",IF(AND($H$46="",$H$34-$H$40*12&gt;150000),150000,IF(AND($H$46="",$H$34-$H$40*12&lt;150000),$H$34-$H$40*12,IF(AND($H$40="",$H$34-$H$46/3*12&gt;150000),150000,IF(AND($H$40="",$H$34-$H$46/3*12&lt;150000),$H$34-$H$46/3*12,"")))))</f>
        <v>0</v>
      </c>
      <c r="G68" s="105"/>
      <c r="H68" s="110">
        <f>IF($F68="error","error",IF(申請様式!$I$78&gt;1200000,"0",IF($F68&lt;0,0,MIN($D68,$F68))))</f>
        <v>0</v>
      </c>
      <c r="I68" s="111"/>
    </row>
    <row r="69" spans="1:10" ht="36.75" customHeight="1" x14ac:dyDescent="0.4">
      <c r="B69" s="98" t="str">
        <f>A55</f>
        <v>②新たな販路拡大等に要する費用（上限５万円）</v>
      </c>
      <c r="C69" s="98"/>
      <c r="D69" s="99">
        <f>E57</f>
        <v>0</v>
      </c>
      <c r="E69" s="100"/>
      <c r="F69" s="99">
        <f>IF(OR($J$12="error",$J$37="error",$J$38="error",$J$44="error",$I$55="error"),"error",IF(AND($H$46="",$H$34-$H$40*12&gt;50000),50000,IF(AND($H$46="",$H$34-$H$40*12&lt;50000),$H$34-$H$40*12,IF(AND($H$40="",$H$34-$H$46/3*12&gt;50000),50000,IF(AND($H$40="",$H$34-$H$46/3*12&lt;50000),$H$34-$H$46/3*12,"")))))</f>
        <v>0</v>
      </c>
      <c r="G69" s="105"/>
      <c r="H69" s="112">
        <f>IF($F69="error","error",IF(申請様式!$I$78&gt;1200000,"0",IF($F69&lt;0,0,MIN($D69,$F69))))</f>
        <v>0</v>
      </c>
      <c r="I69" s="113"/>
    </row>
    <row r="70" spans="1:10" ht="36.75" customHeight="1" x14ac:dyDescent="0.4">
      <c r="B70" s="98" t="str">
        <f>A58</f>
        <v>③経営コンサルタント派遣等経営改善に要する費用（上限５万円）</v>
      </c>
      <c r="C70" s="98"/>
      <c r="D70" s="99">
        <f>E60</f>
        <v>0</v>
      </c>
      <c r="E70" s="100"/>
      <c r="F70" s="99">
        <f>IF(OR($J$12="error",$J$37="error",$J$38="error",$J$44="error",$I$58="error"),"error",IF(AND($H$46="",$H$34-$H$40*12&gt;50000),50000,IF(AND($H$46="",$H$34-$H$40*12&lt;50000),$H$34-$H$40*12,IF(AND($H$40="",$H$34-$H$46/3*12&gt;50000),50000,IF(AND($H$40="",$H$34-$H$46/3*12&lt;50000),$H$34-$H$46/3*12,"")))))</f>
        <v>0</v>
      </c>
      <c r="G70" s="105"/>
      <c r="H70" s="112">
        <f>IF($F70="error","error",IF(申請様式!$I$78&gt;1200000,"0",IF($F70&lt;0,0,MIN($D70,$F70))))</f>
        <v>0</v>
      </c>
      <c r="I70" s="113"/>
    </row>
    <row r="71" spans="1:10" ht="36.75" customHeight="1" thickBot="1" x14ac:dyDescent="0.45">
      <c r="B71" s="98" t="str">
        <f>A61</f>
        <v>④生産活動を行うために必要な感染防止対策に要する費用（上限５万円）</v>
      </c>
      <c r="C71" s="98"/>
      <c r="D71" s="99">
        <f>E63</f>
        <v>0</v>
      </c>
      <c r="E71" s="100"/>
      <c r="F71" s="99">
        <f>IF(OR($J$12="error",$J$37="error",$J$38="error",$J$44="error",$I$61="error"),"error",IF(AND($H$46="",$H$34-$H$40*12&gt;50000),50000,IF(AND($H$46="",$H$34-$H$40*12&lt;50000),$H$34-$H$40*12,IF(AND($H$40="",$H$34-$H$46/3*12&gt;50000),50000,IF(AND($H$40="",$H$34-$H$46/3*12&lt;50000),$H$34-$H$46/3*12,"")))))</f>
        <v>0</v>
      </c>
      <c r="G71" s="105"/>
      <c r="H71" s="114">
        <f>IF($F71="error","error",IF(申請様式!$I$78&gt;1200000,"0",IF($F71&lt;0,0,MIN($D71,$F71))))</f>
        <v>0</v>
      </c>
      <c r="I71" s="115"/>
    </row>
    <row r="72" spans="1:10" ht="14.25" thickBot="1" x14ac:dyDescent="0.45"/>
    <row r="73" spans="1:10" ht="19.5" customHeight="1" thickBot="1" x14ac:dyDescent="0.45">
      <c r="E73" s="84" t="s">
        <v>58</v>
      </c>
      <c r="F73" s="85"/>
      <c r="G73" s="85"/>
      <c r="H73" s="85"/>
      <c r="I73" s="86"/>
    </row>
    <row r="74" spans="1:10" ht="36.75" customHeight="1" thickBot="1" x14ac:dyDescent="0.45">
      <c r="E74" s="87" t="str">
        <f>IF(OR(AND($J$13="",$J$19=""),$H$34="",AND($J$13="○",OR($H$40="",$H$41="")),AND($J$19="○",$H$46="",$H$47=""),OR(I52="error",I55="error",I58="error",I61="error"),AND(J52="",J55="",J58="",J61="")),"未記入又は不適切な箇所があります",MIN(1200000-申請様式!I78,SUM(H68:I71)))</f>
        <v>未記入又は不適切な箇所があります</v>
      </c>
      <c r="F74" s="88"/>
      <c r="G74" s="88"/>
      <c r="H74" s="88"/>
      <c r="I74" s="89"/>
    </row>
    <row r="75" spans="1:10" ht="13.5" customHeight="1" x14ac:dyDescent="0.4">
      <c r="A75" s="18"/>
      <c r="B75" s="19"/>
      <c r="C75" s="19"/>
      <c r="D75" s="19"/>
      <c r="E75" s="90" t="s">
        <v>59</v>
      </c>
      <c r="F75" s="90"/>
      <c r="G75" s="90"/>
      <c r="H75" s="90"/>
      <c r="I75" s="90"/>
      <c r="J75" s="48"/>
    </row>
    <row r="76" spans="1:10" ht="13.5" customHeight="1" x14ac:dyDescent="0.4">
      <c r="A76" s="23"/>
      <c r="B76" s="19"/>
      <c r="C76" s="19"/>
      <c r="D76" s="19"/>
      <c r="E76" s="24"/>
      <c r="F76" s="24"/>
      <c r="G76" s="24"/>
      <c r="H76" s="24"/>
      <c r="I76" s="24"/>
      <c r="J76" s="48"/>
    </row>
    <row r="77" spans="1:10" x14ac:dyDescent="0.4">
      <c r="A77" s="83" t="s">
        <v>87</v>
      </c>
      <c r="B77" s="83"/>
      <c r="C77" s="83"/>
      <c r="D77" s="83"/>
      <c r="E77" s="83"/>
      <c r="F77" s="83"/>
      <c r="G77" s="83"/>
      <c r="H77" s="83"/>
      <c r="I77" s="83"/>
      <c r="J77" s="83"/>
    </row>
  </sheetData>
  <mergeCells count="84">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B48:J48"/>
    <mergeCell ref="B17:J17"/>
    <mergeCell ref="B21:J21"/>
    <mergeCell ref="B22:J22"/>
    <mergeCell ref="B24:J24"/>
    <mergeCell ref="A31:J31"/>
    <mergeCell ref="A11:J11"/>
    <mergeCell ref="A13:I13"/>
    <mergeCell ref="B14:J14"/>
    <mergeCell ref="B15:J15"/>
    <mergeCell ref="B16:J16"/>
    <mergeCell ref="A1:J1"/>
    <mergeCell ref="G6:J6"/>
    <mergeCell ref="G7:J7"/>
    <mergeCell ref="G8:J8"/>
    <mergeCell ref="G9:J9"/>
    <mergeCell ref="A41:G41"/>
    <mergeCell ref="H41:J41"/>
    <mergeCell ref="B20:J20"/>
    <mergeCell ref="E44:F44"/>
    <mergeCell ref="A19:I19"/>
    <mergeCell ref="B32:J32"/>
    <mergeCell ref="A34:G34"/>
    <mergeCell ref="H34:J34"/>
    <mergeCell ref="B35:J35"/>
    <mergeCell ref="A40:G40"/>
    <mergeCell ref="H40:J40"/>
    <mergeCell ref="A39:G39"/>
    <mergeCell ref="H39:J39"/>
    <mergeCell ref="B42:J42"/>
  </mergeCells>
  <phoneticPr fontId="1"/>
  <conditionalFormatting sqref="E74">
    <cfRule type="expression" dxfId="23" priority="36">
      <formula>$E$74="未記入又は不適切な箇所があります"</formula>
    </cfRule>
    <cfRule type="expression" dxfId="22" priority="37">
      <formula>$E$74="error"</formula>
    </cfRule>
  </conditionalFormatting>
  <conditionalFormatting sqref="E53:J54">
    <cfRule type="expression" dxfId="21" priority="35">
      <formula>$J$52="○"</formula>
    </cfRule>
  </conditionalFormatting>
  <conditionalFormatting sqref="E56:J57">
    <cfRule type="expression" dxfId="20" priority="34">
      <formula>$J$55="○"</formula>
    </cfRule>
  </conditionalFormatting>
  <conditionalFormatting sqref="E59:J60">
    <cfRule type="expression" dxfId="19" priority="33">
      <formula>$J$58="○"</formula>
    </cfRule>
  </conditionalFormatting>
  <conditionalFormatting sqref="E62:J63">
    <cfRule type="expression" dxfId="18" priority="32">
      <formula>$J$61="○"</formula>
    </cfRule>
  </conditionalFormatting>
  <conditionalFormatting sqref="H68">
    <cfRule type="expression" dxfId="17" priority="39">
      <formula>$H68="未記入又は不適切な箇所があります"</formula>
    </cfRule>
  </conditionalFormatting>
  <conditionalFormatting sqref="F68">
    <cfRule type="expression" dxfId="16" priority="31">
      <formula>F68="error"</formula>
    </cfRule>
  </conditionalFormatting>
  <conditionalFormatting sqref="F69:F71">
    <cfRule type="expression" dxfId="15" priority="30">
      <formula>F69="error"</formula>
    </cfRule>
  </conditionalFormatting>
  <conditionalFormatting sqref="H68:I68">
    <cfRule type="expression" dxfId="14" priority="29">
      <formula>$H68="error"</formula>
    </cfRule>
  </conditionalFormatting>
  <conditionalFormatting sqref="H69:H71">
    <cfRule type="expression" dxfId="13" priority="28">
      <formula>$H69="未記入又は不適切な箇所があります"</formula>
    </cfRule>
  </conditionalFormatting>
  <conditionalFormatting sqref="H69:I71">
    <cfRule type="expression" dxfId="12" priority="27">
      <formula>$H69="error"</formula>
    </cfRule>
  </conditionalFormatting>
  <conditionalFormatting sqref="I52">
    <cfRule type="expression" dxfId="11" priority="26">
      <formula>$I52="error"</formula>
    </cfRule>
  </conditionalFormatting>
  <conditionalFormatting sqref="I55">
    <cfRule type="expression" dxfId="10" priority="25">
      <formula>$I55="error"</formula>
    </cfRule>
  </conditionalFormatting>
  <conditionalFormatting sqref="I58">
    <cfRule type="expression" dxfId="9" priority="24">
      <formula>$I58="error"</formula>
    </cfRule>
  </conditionalFormatting>
  <conditionalFormatting sqref="I61">
    <cfRule type="expression" dxfId="8" priority="23">
      <formula>$I61="error"</formula>
    </cfRule>
  </conditionalFormatting>
  <conditionalFormatting sqref="G44:J44">
    <cfRule type="expression" dxfId="7" priority="6">
      <formula>$J$44="error"</formula>
    </cfRule>
  </conditionalFormatting>
  <conditionalFormatting sqref="F38:J38">
    <cfRule type="expression" dxfId="6" priority="4">
      <formula>$J$38="error"</formula>
    </cfRule>
  </conditionalFormatting>
  <conditionalFormatting sqref="F38:I38 J37">
    <cfRule type="expression" dxfId="5" priority="3">
      <formula>$J$37="error"</formula>
    </cfRule>
  </conditionalFormatting>
  <conditionalFormatting sqref="G12:J12">
    <cfRule type="expression" dxfId="4" priority="8">
      <formula>AND($J$13="○",$J$19="○")</formula>
    </cfRule>
  </conditionalFormatting>
  <conditionalFormatting sqref="H39:J41 E38">
    <cfRule type="expression" dxfId="3" priority="2">
      <formula>$J$19="○"</formula>
    </cfRule>
    <cfRule type="expression" dxfId="2" priority="7">
      <formula>$J$13="○"</formula>
    </cfRule>
  </conditionalFormatting>
  <conditionalFormatting sqref="H45:J47 E44">
    <cfRule type="expression" dxfId="1" priority="1">
      <formula>$J$13="○"</formula>
    </cfRule>
    <cfRule type="expression" dxfId="0" priority="5">
      <formula>$J$19="○"</formula>
    </cfRule>
  </conditionalFormatting>
  <dataValidations count="2">
    <dataValidation type="list" allowBlank="1" showInputMessage="1" showErrorMessage="1" sqref="E44:F44">
      <formula1>"令和３年４月から６月,令和３年５月から７月,令和３年６月から８月,令和３年７月から９月,令和３年８月から１０月,令和３年９月から１１月,令和３年１０月から１２月,令和３年１１月から令和４年１月,令和３年１２月から令和４年２月,令和４年１月から３月"</formula1>
    </dataValidation>
    <dataValidation type="list" allowBlank="1" showInputMessage="1" showErrorMessage="1" sqref="E38">
      <formula1>"令和３年４月,令和３年５月,令和３年６月,令和３年７月,令和３年８月,令和３年９月,令和３年１０月,令和３年１１月,令和３年１２月,令和４年１月,令和４年２月,令和４年３月"</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&amp;R&amp;"ＭＳ Ｐゴシック,標準"（別添７）</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75" x14ac:dyDescent="0.4"/>
  <sheetData>
    <row r="2" spans="2:8" x14ac:dyDescent="0.4">
      <c r="B2" t="s">
        <v>10</v>
      </c>
      <c r="D2">
        <v>3</v>
      </c>
      <c r="E2">
        <v>1</v>
      </c>
      <c r="F2">
        <v>1</v>
      </c>
      <c r="G2" t="s">
        <v>22</v>
      </c>
      <c r="H2" t="s">
        <v>35</v>
      </c>
    </row>
    <row r="3" spans="2:8" x14ac:dyDescent="0.4">
      <c r="D3">
        <v>4</v>
      </c>
      <c r="E3">
        <v>2</v>
      </c>
      <c r="F3">
        <v>2</v>
      </c>
      <c r="G3" t="s">
        <v>23</v>
      </c>
    </row>
    <row r="4" spans="2:8" x14ac:dyDescent="0.4">
      <c r="B4" t="s">
        <v>15</v>
      </c>
      <c r="E4">
        <v>3</v>
      </c>
      <c r="F4">
        <v>3</v>
      </c>
      <c r="G4" t="s">
        <v>24</v>
      </c>
    </row>
    <row r="5" spans="2:8" x14ac:dyDescent="0.4">
      <c r="B5" t="s">
        <v>16</v>
      </c>
      <c r="E5">
        <v>4</v>
      </c>
      <c r="F5">
        <v>4</v>
      </c>
      <c r="G5" t="s">
        <v>25</v>
      </c>
    </row>
    <row r="6" spans="2:8" x14ac:dyDescent="0.4">
      <c r="E6">
        <v>5</v>
      </c>
      <c r="F6">
        <v>5</v>
      </c>
      <c r="G6" t="s">
        <v>26</v>
      </c>
    </row>
    <row r="7" spans="2:8" x14ac:dyDescent="0.4">
      <c r="E7">
        <v>6</v>
      </c>
      <c r="F7">
        <v>6</v>
      </c>
      <c r="G7" t="s">
        <v>27</v>
      </c>
    </row>
    <row r="8" spans="2:8" x14ac:dyDescent="0.4">
      <c r="E8">
        <v>7</v>
      </c>
      <c r="F8">
        <v>7</v>
      </c>
      <c r="G8" t="s">
        <v>28</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申請様式</vt:lpstr>
      <vt:lpstr>別添１</vt:lpstr>
      <vt:lpstr>別添２</vt:lpstr>
      <vt:lpstr>別添３</vt:lpstr>
      <vt:lpstr>別添４</vt:lpstr>
      <vt:lpstr>別添５</vt:lpstr>
      <vt:lpstr>別添６</vt:lpstr>
      <vt:lpstr>別添７</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2022-01-20T00:34:08Z</cp:lastPrinted>
  <dcterms:created xsi:type="dcterms:W3CDTF">2018-01-05T08:28:31Z</dcterms:created>
  <dcterms:modified xsi:type="dcterms:W3CDTF">2022-01-20T00:34:20Z</dcterms:modified>
</cp:coreProperties>
</file>